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air\Desktop\A - WEB\"/>
    </mc:Choice>
  </mc:AlternateContent>
  <bookViews>
    <workbookView xWindow="0" yWindow="0" windowWidth="28800" windowHeight="12180" activeTab="2"/>
  </bookViews>
  <sheets>
    <sheet name="OPĆI DIO" sheetId="1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IZDATAKA'!$1:$2</definedName>
    <definedName name="_xlnm.Print_Area" localSheetId="0">'OPĆI DIO'!$A$1:$H$23</definedName>
    <definedName name="_xlnm.Print_Area" localSheetId="1">'PLAN PRIHODA'!$A$1:$H$50</definedName>
    <definedName name="_xlnm.Print_Area" localSheetId="2">'PLAN RASHODA I IZDATAKA'!$A$1:$O$93</definedName>
  </definedNames>
  <calcPr calcId="162913"/>
</workbook>
</file>

<file path=xl/calcChain.xml><?xml version="1.0" encoding="utf-8"?>
<calcChain xmlns="http://schemas.openxmlformats.org/spreadsheetml/2006/main">
  <c r="E78" i="3" l="1"/>
  <c r="E24" i="3"/>
  <c r="E23" i="3" s="1"/>
  <c r="G92" i="3"/>
  <c r="G91" i="3" s="1"/>
  <c r="G90" i="3" s="1"/>
  <c r="G89" i="3" s="1"/>
  <c r="G78" i="3" s="1"/>
  <c r="G4" i="3" s="1"/>
  <c r="I92" i="3"/>
  <c r="I91" i="3" s="1"/>
  <c r="I90" i="3" s="1"/>
  <c r="I89" i="3" s="1"/>
  <c r="I78" i="3" s="1"/>
  <c r="J92" i="3"/>
  <c r="J91" i="3" s="1"/>
  <c r="J90" i="3" s="1"/>
  <c r="J89" i="3" s="1"/>
  <c r="K92" i="3"/>
  <c r="K91" i="3" s="1"/>
  <c r="K90" i="3" s="1"/>
  <c r="K89" i="3" s="1"/>
  <c r="K78" i="3" s="1"/>
  <c r="M92" i="3"/>
  <c r="M91" i="3" s="1"/>
  <c r="M90" i="3" s="1"/>
  <c r="M89" i="3" s="1"/>
  <c r="M78" i="3" s="1"/>
  <c r="N92" i="3"/>
  <c r="N91" i="3" s="1"/>
  <c r="N90" i="3" s="1"/>
  <c r="N89" i="3" s="1"/>
  <c r="G86" i="3"/>
  <c r="G85" i="3" s="1"/>
  <c r="G81" i="3" s="1"/>
  <c r="I86" i="3"/>
  <c r="I85" i="3" s="1"/>
  <c r="I81" i="3" s="1"/>
  <c r="J86" i="3"/>
  <c r="K86" i="3"/>
  <c r="K85" i="3" s="1"/>
  <c r="M86" i="3"/>
  <c r="M85" i="3" s="1"/>
  <c r="N86" i="3"/>
  <c r="N85" i="3" s="1"/>
  <c r="G82" i="3"/>
  <c r="I82" i="3"/>
  <c r="K82" i="3"/>
  <c r="M82" i="3"/>
  <c r="G53" i="3"/>
  <c r="G52" i="3" s="1"/>
  <c r="H53" i="3"/>
  <c r="H52" i="3" s="1"/>
  <c r="I53" i="3"/>
  <c r="I52" i="3" s="1"/>
  <c r="K53" i="3"/>
  <c r="K52" i="3" s="1"/>
  <c r="L53" i="3"/>
  <c r="L52" i="3" s="1"/>
  <c r="M53" i="3"/>
  <c r="M52" i="3" s="1"/>
  <c r="N53" i="3"/>
  <c r="N52" i="3" s="1"/>
  <c r="G47" i="3"/>
  <c r="I47" i="3"/>
  <c r="K47" i="3"/>
  <c r="M47" i="3"/>
  <c r="N47" i="3"/>
  <c r="G36" i="3"/>
  <c r="H36" i="3"/>
  <c r="I36" i="3"/>
  <c r="I24" i="3" s="1"/>
  <c r="K36" i="3"/>
  <c r="M36" i="3"/>
  <c r="N36" i="3"/>
  <c r="G29" i="3"/>
  <c r="H29" i="3"/>
  <c r="I29" i="3"/>
  <c r="K29" i="3"/>
  <c r="M29" i="3"/>
  <c r="G25" i="3"/>
  <c r="I25" i="3"/>
  <c r="K25" i="3"/>
  <c r="M25" i="3"/>
  <c r="M24" i="3" s="1"/>
  <c r="I15" i="3"/>
  <c r="K15" i="3"/>
  <c r="M15" i="3"/>
  <c r="N15" i="3"/>
  <c r="I13" i="3"/>
  <c r="K13" i="3"/>
  <c r="M13" i="3"/>
  <c r="N13" i="3"/>
  <c r="I11" i="3"/>
  <c r="K11" i="3"/>
  <c r="K10" i="3" s="1"/>
  <c r="K9" i="3" s="1"/>
  <c r="K8" i="3" s="1"/>
  <c r="K7" i="3" s="1"/>
  <c r="M11" i="3"/>
  <c r="N11" i="3"/>
  <c r="E15" i="3"/>
  <c r="E13" i="3"/>
  <c r="E11" i="3"/>
  <c r="F92" i="3"/>
  <c r="F91" i="3" s="1"/>
  <c r="E92" i="3"/>
  <c r="E91" i="3" s="1"/>
  <c r="E90" i="3" s="1"/>
  <c r="E82" i="3"/>
  <c r="E86" i="3"/>
  <c r="E85" i="3" s="1"/>
  <c r="E81" i="3" s="1"/>
  <c r="G22" i="1"/>
  <c r="H22" i="1"/>
  <c r="K24" i="3"/>
  <c r="G24" i="3"/>
  <c r="I10" i="3" l="1"/>
  <c r="I9" i="3" s="1"/>
  <c r="I8" i="3" s="1"/>
  <c r="I7" i="3" s="1"/>
  <c r="I4" i="3" s="1"/>
  <c r="E10" i="3"/>
  <c r="E9" i="3" s="1"/>
  <c r="E8" i="3" s="1"/>
  <c r="E7" i="3" s="1"/>
  <c r="E4" i="3" s="1"/>
  <c r="M10" i="3"/>
  <c r="M9" i="3" s="1"/>
  <c r="M8" i="3" s="1"/>
  <c r="M7" i="3" s="1"/>
  <c r="M4" i="3" s="1"/>
  <c r="N10" i="3"/>
  <c r="K4" i="3"/>
  <c r="M23" i="3"/>
  <c r="K23" i="3"/>
  <c r="I23" i="3"/>
  <c r="G23" i="3"/>
  <c r="K81" i="3"/>
  <c r="M81" i="3"/>
</calcChain>
</file>

<file path=xl/sharedStrings.xml><?xml version="1.0" encoding="utf-8"?>
<sst xmlns="http://schemas.openxmlformats.org/spreadsheetml/2006/main" count="175" uniqueCount="143">
  <si>
    <t>PRIHODI POSLOVANJA</t>
  </si>
  <si>
    <t>PRIHODI OD NEFINANCIJSKE IMOVINE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</si>
  <si>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</si>
  <si>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</si>
  <si>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</si>
  <si>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</si>
  <si>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</si>
  <si>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</si>
  <si>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</si>
  <si>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</si>
  <si>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</si>
  <si>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</si>
  <si>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</si>
  <si>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</si>
  <si>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</si>
  <si>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</si>
  <si>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</si>
  <si>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</si>
  <si>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</si>
  <si>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</si>
  <si>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</si>
  <si>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Šifra</t>
  </si>
  <si>
    <t>Naziv</t>
  </si>
  <si>
    <t>Donacije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</si>
  <si>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</si>
  <si>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</si>
  <si>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</si>
  <si>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</si>
  <si>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</si>
  <si>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</si>
  <si>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</si>
  <si>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</si>
  <si>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</si>
  <si>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</si>
  <si>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OPĆI DIO</t>
  </si>
  <si>
    <t>PRIHODI UKUPNO</t>
  </si>
  <si>
    <t>RASHODI UKUPNO</t>
  </si>
  <si>
    <t>Plaće za redovan rad</t>
  </si>
  <si>
    <t>Dop.za ovezno zdravstv.osig</t>
  </si>
  <si>
    <t>Dop.za obvezno osig.u.sl.nezaposl.</t>
  </si>
  <si>
    <t>Službena putovanja</t>
  </si>
  <si>
    <t>Naknada za prijevoz djelatnika</t>
  </si>
  <si>
    <t>Sitan inventar</t>
  </si>
  <si>
    <t>Računalne usluge</t>
  </si>
  <si>
    <t>Ostale usluge</t>
  </si>
  <si>
    <t>Reprezentacija</t>
  </si>
  <si>
    <t>Financijski rashodi</t>
  </si>
  <si>
    <t>Knjige</t>
  </si>
  <si>
    <t>Opći prihodi i primici-županijski prihod</t>
  </si>
  <si>
    <t>Opći prihodi i primici-državni proračun</t>
  </si>
  <si>
    <t>Dodatna ulaganja</t>
  </si>
  <si>
    <t>PRIJEDLOG PLANA ZA 2015.</t>
  </si>
  <si>
    <t>Grad Velika Gorica</t>
  </si>
  <si>
    <t>Aktivnost A100001 Administrativno, tehničko i stručno osoblje</t>
  </si>
  <si>
    <t>Aktivnost A100001 Rashodi poslovanja</t>
  </si>
  <si>
    <t>Tekući projekt  T100001 Oprema škola</t>
  </si>
  <si>
    <t>Tekući projekt T10003 Knjige</t>
  </si>
  <si>
    <t>Energija</t>
  </si>
  <si>
    <t>Rashodi za nabavu nef.imovine</t>
  </si>
  <si>
    <t>Rashodi za dodatna ulaganja na nefinancijskoj imovini</t>
  </si>
  <si>
    <t>Rashodi za nabavu proizvedene dugotrajne imovine</t>
  </si>
  <si>
    <t xml:space="preserve">Opći prihodi i primici-županijski prihod </t>
  </si>
  <si>
    <t xml:space="preserve">Opći prihodi i primici-državni proračun </t>
  </si>
  <si>
    <t xml:space="preserve">Vlastiti prihodi </t>
  </si>
  <si>
    <t>641 Kamate</t>
  </si>
  <si>
    <t>OSNOVNA ŠKOLA LUKA</t>
  </si>
  <si>
    <t>OIB 49289776013</t>
  </si>
  <si>
    <t>Program 1002 Plaće zaposlenika</t>
  </si>
  <si>
    <t>Živežne namirnice</t>
  </si>
  <si>
    <t>Bankarske usluge</t>
  </si>
  <si>
    <t>Zatezne kamate</t>
  </si>
  <si>
    <t>Program 1002 Kapitalno ulaganje</t>
  </si>
  <si>
    <t>Zaštitna odjeća i obuća</t>
  </si>
  <si>
    <t>Program 1001 Minimalni standardi u osnovnom školstvu-materijalni i financijski rashodi</t>
  </si>
  <si>
    <t>Stručna usavršavanje</t>
  </si>
  <si>
    <t>Uredski materijal i ostali materijalni rashodi</t>
  </si>
  <si>
    <t>Usluge telefona,pošte i prijevoza</t>
  </si>
  <si>
    <t>Usluge tekućeg i investicijskog održavanja</t>
  </si>
  <si>
    <t>Zdravstvene i veterinarske  usluge</t>
  </si>
  <si>
    <t>Intelektualne i osobne usluge</t>
  </si>
  <si>
    <t>Članarine i norme</t>
  </si>
  <si>
    <t>Lječnički pregledi čl. 74 TKU</t>
  </si>
  <si>
    <t>Program 1001 Pojačani stand.u školstvu</t>
  </si>
  <si>
    <t>Aktivnost A100001 Intelektualne usluge</t>
  </si>
  <si>
    <t>1.1. Opći prihodi i primici</t>
  </si>
  <si>
    <t>Tekući projekt T100021 Pomoćnici u nast.</t>
  </si>
  <si>
    <t>Doprinosi za redovno zdrav.osiguranje</t>
  </si>
  <si>
    <t>Doprinosi za obav.osig.u sl.nezaposenosti</t>
  </si>
  <si>
    <t xml:space="preserve">Naknada za prijevoz , za rad na terenu, i </t>
  </si>
  <si>
    <t>Rashodi za nabavu dugotrajne imov.</t>
  </si>
  <si>
    <t>Uredska oprema i namještaj</t>
  </si>
  <si>
    <t>Premije osiguranja</t>
  </si>
  <si>
    <t>636 Ministarstvo</t>
  </si>
  <si>
    <t>Tekući projekt T10002 Dodatna ulaganja</t>
  </si>
  <si>
    <t>Rashodi za prijevoz djelatnika</t>
  </si>
  <si>
    <t xml:space="preserve">Prihodi posebne namjene, uplate za hranu </t>
  </si>
  <si>
    <t>Aktivnost A100002 Tekuće i investicijsko održavanje</t>
  </si>
  <si>
    <t>Materijal i dijelovi za tek.održ. I inv.održ.</t>
  </si>
  <si>
    <t>671 Žup.Prst.po. II</t>
  </si>
  <si>
    <t>6526 Uplate uč</t>
  </si>
  <si>
    <t>6615 Najam dvor..</t>
  </si>
  <si>
    <t>671 Žup. Opr.šk.</t>
  </si>
  <si>
    <t>Glava 004002 Osnovno školstvo</t>
  </si>
  <si>
    <t>6526 Ostali prihodi</t>
  </si>
  <si>
    <t>6631 Croatia osi.</t>
  </si>
  <si>
    <t>Mater.rashodi - nagrade za učenike</t>
  </si>
  <si>
    <t>Komunalne usluge- voda smeće</t>
  </si>
  <si>
    <t>Komunalne naknade - Općina Luka</t>
  </si>
  <si>
    <t>Zaklada Hrvatska za djecu</t>
  </si>
  <si>
    <t>671 ZŽ-zaklada</t>
  </si>
  <si>
    <t>671 ZŽ- MS</t>
  </si>
  <si>
    <t>671 ZŽ-Poj.stan.</t>
  </si>
  <si>
    <t>Loco vožnja</t>
  </si>
  <si>
    <t>Knjige i CD</t>
  </si>
  <si>
    <t>Deratizacija i dezinsekcija</t>
  </si>
  <si>
    <t>Dimnjačarske i ekološke usluge</t>
  </si>
  <si>
    <t>Naknada za invalide</t>
  </si>
  <si>
    <t>POMOĆI-OPĆINA LUKA</t>
  </si>
  <si>
    <t>Školska shema-mlijeko</t>
  </si>
  <si>
    <t>Školska shema-voće</t>
  </si>
  <si>
    <t>671 ZŽ Shema</t>
  </si>
  <si>
    <t>6361 Općina Luka</t>
  </si>
  <si>
    <t>6361 Općina</t>
  </si>
  <si>
    <t>Ukupno prihodi i primici za 2019.</t>
  </si>
  <si>
    <t>PROJEKCIJA FINANCIJSKOG PLANA PRIHODA I PRIMITAKA - 2020</t>
  </si>
  <si>
    <t>Ukupno prihodi i primici za 2020.</t>
  </si>
  <si>
    <t>Intelektualne i osobne usluge -ATESTI</t>
  </si>
  <si>
    <t>671 ZŽ Udžbenici</t>
  </si>
  <si>
    <t>Tekući projekti T100044 Finan. Udžben.</t>
  </si>
  <si>
    <t xml:space="preserve">Tekući projekti </t>
  </si>
  <si>
    <t>Tekući projekti T100030 Školska shema</t>
  </si>
  <si>
    <t>Rebalans I 2019</t>
  </si>
  <si>
    <t>Prijedlog plana za 2019</t>
  </si>
  <si>
    <t>2019.</t>
  </si>
  <si>
    <t>PROJEKCIJA FINANCIJSKOG PLANA PRIHODA I PRIMITAKA - 2021</t>
  </si>
  <si>
    <t>Ukupno prihodi i primici za 2019</t>
  </si>
  <si>
    <t>Ravnateljica u.z.</t>
  </si>
  <si>
    <t>Renata Meglić</t>
  </si>
  <si>
    <r>
      <rPr>
        <b/>
        <u/>
        <sz val="14"/>
        <color rgb="FFFF0000"/>
        <rFont val="Arial"/>
        <family val="2"/>
        <charset val="238"/>
      </rPr>
      <t>REBALANS II</t>
    </r>
    <r>
      <rPr>
        <b/>
        <sz val="14"/>
        <color indexed="8"/>
        <rFont val="Arial"/>
        <family val="2"/>
        <charset val="238"/>
      </rPr>
      <t xml:space="preserve"> PLANA RASHODA I IZDATAKA 2019</t>
    </r>
  </si>
  <si>
    <t>REBALANS II  FINANCIJSKOG PLANA ZA OSNOVNU ŠKOLU LUKA ZA 2019</t>
  </si>
  <si>
    <t>REBALANS II FINANCIJSKOG PLANA PRIHODA I PRIMITAKA - 2019</t>
  </si>
  <si>
    <t>REBALANS 2. PLANA ZA 2019</t>
  </si>
  <si>
    <t>LUKA, 18.12.2019.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</si>
</sst>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indexed="8"/>
      <name val="MS Sans Serif"/>
      <family val="2"/>
      <charset val="238"/>
    </font>
    <font>
      <b/>
      <sz val="10"/>
      <color indexed="8"/>
      <name val="Arial Black"/>
      <family val="2"/>
      <charset val="238"/>
    </font>
    <font>
      <b/>
      <u/>
      <sz val="14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163">
    <xf numFmtId="0" fontId="0" fillId="0" borderId="0" xfId="0" applyNumberFormat="1" applyFill="1" applyBorder="1" applyAlignment="1" applyProtection="1"/>
    <xf numFmtId="0" fontId="18" fillId="0" borderId="0" xfId="0" applyFont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1" fontId="18" fillId="0" borderId="18" xfId="0" applyNumberFormat="1" applyFont="1" applyBorder="1" applyAlignment="1">
      <alignment horizontal="left" wrapText="1"/>
    </xf>
    <xf numFmtId="3" fontId="18" fillId="0" borderId="19" xfId="0" applyNumberFormat="1" applyFont="1" applyBorder="1"/>
    <xf numFmtId="3" fontId="18" fillId="0" borderId="20" xfId="0" applyNumberFormat="1" applyFont="1" applyBorder="1"/>
    <xf numFmtId="3" fontId="18" fillId="0" borderId="21" xfId="0" applyNumberFormat="1" applyFont="1" applyBorder="1"/>
    <xf numFmtId="3" fontId="18" fillId="0" borderId="22" xfId="0" applyNumberFormat="1" applyFont="1" applyBorder="1"/>
    <xf numFmtId="1" fontId="18" fillId="0" borderId="18" xfId="0" applyNumberFormat="1" applyFont="1" applyBorder="1" applyAlignment="1">
      <alignment horizontal="right" wrapText="1"/>
    </xf>
    <xf numFmtId="1" fontId="18" fillId="0" borderId="18" xfId="0" applyNumberFormat="1" applyFont="1" applyBorder="1" applyAlignment="1">
      <alignment wrapText="1"/>
    </xf>
    <xf numFmtId="1" fontId="18" fillId="0" borderId="23" xfId="0" applyNumberFormat="1" applyFont="1" applyBorder="1" applyAlignment="1">
      <alignment wrapText="1"/>
    </xf>
    <xf numFmtId="3" fontId="18" fillId="0" borderId="24" xfId="0" applyNumberFormat="1" applyFont="1" applyBorder="1"/>
    <xf numFmtId="3" fontId="18" fillId="0" borderId="25" xfId="0" applyNumberFormat="1" applyFont="1" applyBorder="1"/>
    <xf numFmtId="3" fontId="18" fillId="0" borderId="26" xfId="0" applyNumberFormat="1" applyFont="1" applyBorder="1"/>
    <xf numFmtId="3" fontId="18" fillId="0" borderId="27" xfId="0" applyNumberFormat="1" applyFont="1" applyBorder="1"/>
    <xf numFmtId="1" fontId="19" fillId="0" borderId="28" xfId="0" applyNumberFormat="1" applyFont="1" applyBorder="1" applyAlignment="1">
      <alignment wrapText="1"/>
    </xf>
    <xf numFmtId="3" fontId="18" fillId="0" borderId="29" xfId="0" applyNumberFormat="1" applyFont="1" applyBorder="1"/>
    <xf numFmtId="3" fontId="18" fillId="0" borderId="28" xfId="0" applyNumberFormat="1" applyFont="1" applyBorder="1"/>
    <xf numFmtId="3" fontId="18" fillId="0" borderId="30" xfId="0" applyNumberFormat="1" applyFont="1" applyBorder="1"/>
    <xf numFmtId="3" fontId="18" fillId="0" borderId="31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quotePrefix="1" applyFont="1" applyBorder="1" applyAlignment="1">
      <alignment horizontal="left" vertical="center"/>
    </xf>
    <xf numFmtId="0" fontId="26" fillId="0" borderId="0" xfId="0" quotePrefix="1" applyFont="1" applyBorder="1" applyAlignment="1">
      <alignment horizontal="center" vertical="center"/>
    </xf>
    <xf numFmtId="0" fontId="26" fillId="0" borderId="0" xfId="0" quotePrefix="1" applyFont="1" applyBorder="1" applyAlignment="1">
      <alignment horizontal="left" vertical="center"/>
    </xf>
    <xf numFmtId="0" fontId="28" fillId="0" borderId="0" xfId="0" quotePrefix="1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7" fillId="0" borderId="0" xfId="0" quotePrefix="1" applyFont="1" applyBorder="1" applyAlignment="1">
      <alignment horizontal="left" vertical="center" wrapText="1"/>
    </xf>
    <xf numFmtId="0" fontId="28" fillId="0" borderId="0" xfId="0" quotePrefix="1" applyFont="1" applyBorder="1" applyAlignment="1">
      <alignment horizontal="left" vertical="center" wrapText="1"/>
    </xf>
    <xf numFmtId="0" fontId="27" fillId="0" borderId="0" xfId="0" quotePrefix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quotePrefix="1" applyNumberFormat="1" applyFont="1" applyFill="1" applyBorder="1" applyAlignment="1" applyProtection="1">
      <alignment horizontal="center" vertical="center"/>
    </xf>
    <xf numFmtId="3" fontId="30" fillId="0" borderId="0" xfId="0" applyNumberFormat="1" applyFont="1" applyFill="1" applyBorder="1" applyAlignment="1" applyProtection="1"/>
    <xf numFmtId="0" fontId="27" fillId="0" borderId="32" xfId="0" quotePrefix="1" applyFont="1" applyBorder="1" applyAlignment="1">
      <alignment horizontal="left" vertical="center" wrapText="1"/>
    </xf>
    <xf numFmtId="0" fontId="27" fillId="0" borderId="32" xfId="0" quotePrefix="1" applyFont="1" applyBorder="1" applyAlignment="1">
      <alignment horizontal="center" vertical="center" wrapText="1"/>
    </xf>
    <xf numFmtId="0" fontId="24" fillId="0" borderId="32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0" fontId="31" fillId="0" borderId="0" xfId="0" quotePrefix="1" applyFont="1" applyBorder="1" applyAlignment="1">
      <alignment horizontal="left" vertical="center"/>
    </xf>
    <xf numFmtId="3" fontId="22" fillId="0" borderId="0" xfId="0" applyNumberFormat="1" applyFont="1" applyFill="1" applyBorder="1" applyAlignment="1" applyProtection="1">
      <alignment horizontal="left"/>
    </xf>
    <xf numFmtId="0" fontId="3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33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horizontal="left" wrapText="1"/>
    </xf>
    <xf numFmtId="0" fontId="32" fillId="0" borderId="0" xfId="0" applyNumberFormat="1" applyFont="1" applyFill="1" applyBorder="1" applyAlignment="1" applyProtection="1">
      <alignment wrapText="1"/>
    </xf>
    <xf numFmtId="0" fontId="31" fillId="0" borderId="33" xfId="0" quotePrefix="1" applyFont="1" applyBorder="1" applyAlignment="1">
      <alignment horizontal="left" wrapText="1"/>
    </xf>
    <xf numFmtId="0" fontId="31" fillId="0" borderId="32" xfId="0" quotePrefix="1" applyFont="1" applyBorder="1" applyAlignment="1">
      <alignment horizontal="left" wrapText="1"/>
    </xf>
    <xf numFmtId="0" fontId="31" fillId="0" borderId="32" xfId="0" quotePrefix="1" applyFont="1" applyBorder="1" applyAlignment="1">
      <alignment horizontal="center" wrapText="1"/>
    </xf>
    <xf numFmtId="0" fontId="31" fillId="0" borderId="32" xfId="0" quotePrefix="1" applyNumberFormat="1" applyFont="1" applyFill="1" applyBorder="1" applyAlignment="1" applyProtection="1">
      <alignment horizontal="left"/>
    </xf>
    <xf numFmtId="0" fontId="24" fillId="0" borderId="34" xfId="0" applyNumberFormat="1" applyFont="1" applyFill="1" applyBorder="1" applyAlignment="1" applyProtection="1">
      <alignment horizontal="center" wrapText="1"/>
    </xf>
    <xf numFmtId="0" fontId="24" fillId="0" borderId="34" xfId="0" applyNumberFormat="1" applyFont="1" applyFill="1" applyBorder="1" applyAlignment="1" applyProtection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18" fillId="0" borderId="32" xfId="0" applyNumberFormat="1" applyFont="1" applyFill="1" applyBorder="1" applyAlignment="1" applyProtection="1"/>
    <xf numFmtId="3" fontId="31" fillId="0" borderId="34" xfId="0" applyNumberFormat="1" applyFont="1" applyBorder="1" applyAlignment="1">
      <alignment horizontal="right"/>
    </xf>
    <xf numFmtId="3" fontId="31" fillId="0" borderId="34" xfId="0" applyNumberFormat="1" applyFont="1" applyFill="1" applyBorder="1" applyAlignment="1" applyProtection="1">
      <alignment horizontal="right" wrapText="1"/>
    </xf>
    <xf numFmtId="0" fontId="33" fillId="0" borderId="32" xfId="0" applyNumberFormat="1" applyFont="1" applyFill="1" applyBorder="1" applyAlignment="1" applyProtection="1">
      <alignment wrapText="1"/>
    </xf>
    <xf numFmtId="3" fontId="31" fillId="0" borderId="33" xfId="0" applyNumberFormat="1" applyFont="1" applyBorder="1" applyAlignment="1">
      <alignment horizontal="right"/>
    </xf>
    <xf numFmtId="0" fontId="31" fillId="0" borderId="32" xfId="0" quotePrefix="1" applyFont="1" applyBorder="1" applyAlignment="1">
      <alignment horizontal="left"/>
    </xf>
    <xf numFmtId="0" fontId="31" fillId="0" borderId="32" xfId="0" applyNumberFormat="1" applyFont="1" applyFill="1" applyBorder="1" applyAlignment="1" applyProtection="1">
      <alignment wrapText="1"/>
    </xf>
    <xf numFmtId="0" fontId="33" fillId="0" borderId="32" xfId="0" applyNumberFormat="1" applyFont="1" applyFill="1" applyBorder="1" applyAlignment="1" applyProtection="1">
      <alignment horizontal="center" wrapText="1"/>
    </xf>
    <xf numFmtId="0" fontId="32" fillId="0" borderId="34" xfId="0" applyNumberFormat="1" applyFont="1" applyFill="1" applyBorder="1" applyAlignment="1" applyProtection="1"/>
    <xf numFmtId="0" fontId="25" fillId="0" borderId="0" xfId="0" quotePrefix="1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1" fontId="19" fillId="18" borderId="10" xfId="0" applyNumberFormat="1" applyFont="1" applyFill="1" applyBorder="1" applyAlignment="1">
      <alignment horizontal="right" vertical="top" wrapText="1"/>
    </xf>
    <xf numFmtId="1" fontId="19" fillId="18" borderId="35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5" xfId="0" applyNumberFormat="1" applyFont="1" applyFill="1" applyBorder="1" applyAlignment="1">
      <alignment horizontal="left" wrapText="1"/>
    </xf>
    <xf numFmtId="0" fontId="24" fillId="0" borderId="0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left"/>
    </xf>
    <xf numFmtId="0" fontId="24" fillId="0" borderId="34" xfId="0" applyNumberFormat="1" applyFont="1" applyFill="1" applyBorder="1" applyAlignment="1" applyProtection="1">
      <alignment horizontal="center"/>
    </xf>
    <xf numFmtId="0" fontId="22" fillId="0" borderId="34" xfId="0" applyNumberFormat="1" applyFont="1" applyFill="1" applyBorder="1" applyAlignment="1" applyProtection="1">
      <alignment wrapText="1"/>
    </xf>
    <xf numFmtId="0" fontId="36" fillId="0" borderId="34" xfId="0" applyNumberFormat="1" applyFont="1" applyFill="1" applyBorder="1" applyAlignment="1" applyProtection="1">
      <alignment wrapText="1"/>
    </xf>
    <xf numFmtId="0" fontId="24" fillId="0" borderId="34" xfId="0" applyNumberFormat="1" applyFont="1" applyFill="1" applyBorder="1" applyAlignment="1" applyProtection="1">
      <alignment wrapText="1"/>
    </xf>
    <xf numFmtId="4" fontId="24" fillId="0" borderId="34" xfId="0" applyNumberFormat="1" applyFont="1" applyFill="1" applyBorder="1" applyAlignment="1" applyProtection="1"/>
    <xf numFmtId="4" fontId="22" fillId="0" borderId="34" xfId="0" applyNumberFormat="1" applyFont="1" applyFill="1" applyBorder="1" applyAlignment="1" applyProtection="1"/>
    <xf numFmtId="0" fontId="22" fillId="0" borderId="34" xfId="0" applyNumberFormat="1" applyFont="1" applyFill="1" applyBorder="1" applyAlignment="1" applyProtection="1">
      <alignment horizontal="center"/>
    </xf>
    <xf numFmtId="0" fontId="22" fillId="0" borderId="34" xfId="0" applyNumberFormat="1" applyFont="1" applyFill="1" applyBorder="1" applyAlignment="1" applyProtection="1">
      <alignment horizontal="left"/>
    </xf>
    <xf numFmtId="0" fontId="22" fillId="0" borderId="34" xfId="0" applyNumberFormat="1" applyFont="1" applyFill="1" applyBorder="1" applyAlignment="1" applyProtection="1">
      <alignment horizontal="left" wrapText="1"/>
    </xf>
    <xf numFmtId="0" fontId="23" fillId="0" borderId="34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left"/>
    </xf>
    <xf numFmtId="4" fontId="22" fillId="0" borderId="0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wrapText="1"/>
    </xf>
    <xf numFmtId="0" fontId="24" fillId="0" borderId="33" xfId="0" applyNumberFormat="1" applyFont="1" applyFill="1" applyBorder="1" applyAlignment="1" applyProtection="1">
      <alignment horizontal="left"/>
    </xf>
    <xf numFmtId="0" fontId="37" fillId="0" borderId="36" xfId="0" applyNumberFormat="1" applyFont="1" applyFill="1" applyBorder="1" applyAlignment="1" applyProtection="1">
      <alignment horizontal="left"/>
    </xf>
    <xf numFmtId="0" fontId="22" fillId="0" borderId="33" xfId="0" applyNumberFormat="1" applyFont="1" applyFill="1" applyBorder="1" applyAlignment="1" applyProtection="1">
      <alignment horizontal="center"/>
    </xf>
    <xf numFmtId="0" fontId="22" fillId="0" borderId="36" xfId="0" applyNumberFormat="1" applyFont="1" applyFill="1" applyBorder="1" applyAlignment="1" applyProtection="1">
      <alignment wrapText="1"/>
    </xf>
    <xf numFmtId="0" fontId="24" fillId="0" borderId="36" xfId="0" applyNumberFormat="1" applyFont="1" applyFill="1" applyBorder="1" applyAlignment="1" applyProtection="1">
      <alignment wrapText="1"/>
    </xf>
    <xf numFmtId="4" fontId="38" fillId="0" borderId="34" xfId="0" applyNumberFormat="1" applyFont="1" applyFill="1" applyBorder="1" applyAlignment="1" applyProtection="1">
      <alignment horizontal="center" wrapText="1"/>
    </xf>
    <xf numFmtId="3" fontId="18" fillId="0" borderId="19" xfId="0" applyNumberFormat="1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center" wrapText="1"/>
    </xf>
    <xf numFmtId="3" fontId="18" fillId="0" borderId="20" xfId="0" applyNumberFormat="1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3" fontId="18" fillId="0" borderId="22" xfId="0" applyNumberFormat="1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34" fillId="0" borderId="33" xfId="0" quotePrefix="1" applyNumberFormat="1" applyFont="1" applyFill="1" applyBorder="1" applyAlignment="1" applyProtection="1">
      <alignment horizontal="left" wrapText="1"/>
    </xf>
    <xf numFmtId="0" fontId="35" fillId="0" borderId="32" xfId="0" applyNumberFormat="1" applyFont="1" applyFill="1" applyBorder="1" applyAlignment="1" applyProtection="1">
      <alignment wrapText="1"/>
    </xf>
    <xf numFmtId="0" fontId="34" fillId="0" borderId="33" xfId="0" applyNumberFormat="1" applyFont="1" applyFill="1" applyBorder="1" applyAlignment="1" applyProtection="1">
      <alignment horizontal="left" wrapText="1"/>
    </xf>
    <xf numFmtId="0" fontId="18" fillId="0" borderId="32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/>
    <xf numFmtId="0" fontId="34" fillId="0" borderId="33" xfId="0" quotePrefix="1" applyFont="1" applyBorder="1" applyAlignment="1">
      <alignment horizontal="left"/>
    </xf>
    <xf numFmtId="0" fontId="18" fillId="0" borderId="32" xfId="0" applyNumberFormat="1" applyFont="1" applyFill="1" applyBorder="1" applyAlignment="1" applyProtection="1">
      <alignment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31" fillId="0" borderId="33" xfId="0" applyNumberFormat="1" applyFont="1" applyFill="1" applyBorder="1" applyAlignment="1" applyProtection="1">
      <alignment horizontal="left" wrapText="1"/>
    </xf>
    <xf numFmtId="0" fontId="33" fillId="0" borderId="32" xfId="0" applyNumberFormat="1" applyFont="1" applyFill="1" applyBorder="1" applyAlignment="1" applyProtection="1">
      <alignment wrapText="1"/>
    </xf>
    <xf numFmtId="0" fontId="22" fillId="0" borderId="32" xfId="0" applyNumberFormat="1" applyFont="1" applyFill="1" applyBorder="1" applyAlignment="1" applyProtection="1"/>
    <xf numFmtId="0" fontId="25" fillId="0" borderId="0" xfId="0" quotePrefix="1" applyNumberFormat="1" applyFont="1" applyFill="1" applyBorder="1" applyAlignment="1" applyProtection="1">
      <alignment horizontal="center" vertical="center" wrapText="1"/>
    </xf>
    <xf numFmtId="0" fontId="25" fillId="0" borderId="37" xfId="0" quotePrefix="1" applyNumberFormat="1" applyFont="1" applyFill="1" applyBorder="1" applyAlignment="1" applyProtection="1">
      <alignment horizontal="left" wrapText="1"/>
    </xf>
    <xf numFmtId="0" fontId="32" fillId="0" borderId="37" xfId="0" applyNumberFormat="1" applyFont="1" applyFill="1" applyBorder="1" applyAlignment="1" applyProtection="1">
      <alignment wrapText="1"/>
    </xf>
    <xf numFmtId="0" fontId="34" fillId="0" borderId="29" xfId="0" applyFont="1" applyFill="1" applyBorder="1" applyAlignment="1">
      <alignment horizontal="center" vertical="center"/>
    </xf>
    <xf numFmtId="0" fontId="35" fillId="0" borderId="30" xfId="0" applyFont="1" applyFill="1" applyBorder="1" applyAlignment="1">
      <alignment horizontal="center" vertical="center"/>
    </xf>
    <xf numFmtId="0" fontId="35" fillId="0" borderId="31" xfId="0" applyFont="1" applyFill="1" applyBorder="1" applyAlignment="1">
      <alignment horizontal="center" vertical="center"/>
    </xf>
    <xf numFmtId="3" fontId="19" fillId="0" borderId="29" xfId="0" applyNumberFormat="1" applyFont="1" applyBorder="1" applyAlignment="1">
      <alignment horizontal="center"/>
    </xf>
    <xf numFmtId="3" fontId="19" fillId="0" borderId="30" xfId="0" applyNumberFormat="1" applyFont="1" applyBorder="1" applyAlignment="1">
      <alignment horizontal="center"/>
    </xf>
    <xf numFmtId="3" fontId="19" fillId="0" borderId="31" xfId="0" applyNumberFormat="1" applyFont="1" applyBorder="1" applyAlignment="1">
      <alignment horizontal="center"/>
    </xf>
    <xf numFmtId="0" fontId="24" fillId="0" borderId="33" xfId="0" applyNumberFormat="1" applyFont="1" applyFill="1" applyBorder="1" applyAlignment="1" applyProtection="1"/>
    <xf numFmtId="0" fontId="37" fillId="0" borderId="36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horizontal="center" vertical="center"/>
    </xf>
    <xf numFmtId="0" fontId="24" fillId="0" borderId="33" xfId="0" applyNumberFormat="1" applyFont="1" applyFill="1" applyBorder="1" applyAlignment="1" applyProtection="1">
      <alignment wrapText="1"/>
    </xf>
    <xf numFmtId="0" fontId="24" fillId="0" borderId="33" xfId="0" applyNumberFormat="1" applyFont="1" applyFill="1" applyBorder="1" applyAlignment="1" applyProtection="1">
      <alignment horizontal="left" wrapText="1"/>
    </xf>
    <xf numFmtId="0" fontId="37" fillId="0" borderId="36" xfId="0" applyNumberFormat="1" applyFont="1" applyFill="1" applyBorder="1" applyAlignment="1" applyProtection="1">
      <alignment horizontal="left" wrapText="1"/>
    </xf>
    <xf numFmtId="0" fontId="24" fillId="0" borderId="33" xfId="0" applyNumberFormat="1" applyFont="1" applyFill="1" applyBorder="1" applyAlignment="1" applyProtection="1">
      <alignment horizontal="left"/>
    </xf>
    <xf numFmtId="0" fontId="37" fillId="0" borderId="36" xfId="0" applyNumberFormat="1" applyFont="1" applyFill="1" applyBorder="1" applyAlignment="1" applyProtection="1">
      <alignment horizontal="left"/>
    </xf>
    <xf numFmtId="0" fontId="0" fillId="0" borderId="36" xfId="0" applyNumberFormat="1" applyFill="1" applyBorder="1" applyAlignment="1" applyProtection="1">
      <alignment horizontal="left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409" name="Line 1"/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410" name="Line 2"/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22</xdr:row>
      <xdr:rowOff>19050</xdr:rowOff>
    </xdr:from>
    <xdr:to>
      <xdr:col>1</xdr:col>
      <xdr:colOff>0</xdr:colOff>
      <xdr:row>24</xdr:row>
      <xdr:rowOff>0</xdr:rowOff>
    </xdr:to>
    <xdr:sp macro="" textlink="">
      <xdr:nvSpPr>
        <xdr:cNvPr id="2411" name="Line 1"/>
        <xdr:cNvSpPr>
          <a:spLocks noChangeShapeType="1"/>
        </xdr:cNvSpPr>
      </xdr:nvSpPr>
      <xdr:spPr bwMode="auto">
        <a:xfrm>
          <a:off x="19050" y="5486400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22</xdr:row>
      <xdr:rowOff>19050</xdr:rowOff>
    </xdr:from>
    <xdr:to>
      <xdr:col>0</xdr:col>
      <xdr:colOff>1057275</xdr:colOff>
      <xdr:row>24</xdr:row>
      <xdr:rowOff>0</xdr:rowOff>
    </xdr:to>
    <xdr:sp macro="" textlink="">
      <xdr:nvSpPr>
        <xdr:cNvPr id="2412" name="Line 2"/>
        <xdr:cNvSpPr>
          <a:spLocks noChangeShapeType="1"/>
        </xdr:cNvSpPr>
      </xdr:nvSpPr>
      <xdr:spPr bwMode="auto">
        <a:xfrm>
          <a:off x="9525" y="5486400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37</xdr:row>
      <xdr:rowOff>19050</xdr:rowOff>
    </xdr:from>
    <xdr:to>
      <xdr:col>1</xdr:col>
      <xdr:colOff>0</xdr:colOff>
      <xdr:row>39</xdr:row>
      <xdr:rowOff>0</xdr:rowOff>
    </xdr:to>
    <xdr:sp macro="" textlink="">
      <xdr:nvSpPr>
        <xdr:cNvPr id="2413" name="Line 1"/>
        <xdr:cNvSpPr>
          <a:spLocks noChangeShapeType="1"/>
        </xdr:cNvSpPr>
      </xdr:nvSpPr>
      <xdr:spPr bwMode="auto">
        <a:xfrm>
          <a:off x="19050" y="931545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37</xdr:row>
      <xdr:rowOff>19050</xdr:rowOff>
    </xdr:from>
    <xdr:to>
      <xdr:col>0</xdr:col>
      <xdr:colOff>1057275</xdr:colOff>
      <xdr:row>39</xdr:row>
      <xdr:rowOff>0</xdr:rowOff>
    </xdr:to>
    <xdr:sp macro="" textlink="">
      <xdr:nvSpPr>
        <xdr:cNvPr id="2414" name="Line 2"/>
        <xdr:cNvSpPr>
          <a:spLocks noChangeShapeType="1"/>
        </xdr:cNvSpPr>
      </xdr:nvSpPr>
      <xdr:spPr bwMode="auto">
        <a:xfrm>
          <a:off x="9525" y="931545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A13" sqref="A13:H13"/>
    </sheetView>
  </sheetViews>
  <sheetFormatPr defaultColWidth="11.42578125" defaultRowHeight="12.75" x14ac:dyDescent="0.2"/>
  <cols>
    <col min="1" max="2" width="4.28515625" style="9" customWidth="1"/>
    <col min="3" max="3" width="5.5703125" style="9" customWidth="1"/>
    <col min="4" max="4" width="5.28515625" style="92" customWidth="1"/>
    <col min="5" max="5" width="44.7109375" style="9" customWidth="1"/>
    <col min="6" max="6" width="15.140625" style="9" bestFit="1" customWidth="1"/>
    <col min="7" max="7" width="17.28515625" style="9" customWidth="1"/>
    <col min="8" max="8" width="16.7109375" style="9" customWidth="1"/>
    <col min="9" max="16384" width="11.42578125" style="9"/>
  </cols>
  <sheetData>
    <row r="1" spans="1:9" ht="48" customHeight="1" x14ac:dyDescent="0.2">
      <c r="A1" s="136" t="s">
        <v>139</v>
      </c>
      <c r="B1" s="136"/>
      <c r="C1" s="136"/>
      <c r="D1" s="136"/>
      <c r="E1" s="136"/>
      <c r="F1" s="136"/>
      <c r="G1" s="136"/>
      <c r="H1" s="136"/>
    </row>
    <row r="2" spans="1:9" s="72" customFormat="1" ht="26.25" customHeight="1" x14ac:dyDescent="0.2">
      <c r="A2" s="136" t="s">
        <v>34</v>
      </c>
      <c r="B2" s="136"/>
      <c r="C2" s="136"/>
      <c r="D2" s="136"/>
      <c r="E2" s="136"/>
      <c r="F2" s="136"/>
      <c r="G2" s="137"/>
      <c r="H2" s="137"/>
    </row>
    <row r="3" spans="1:9" ht="25.5" customHeight="1" x14ac:dyDescent="0.2">
      <c r="A3" s="136"/>
      <c r="B3" s="136"/>
      <c r="C3" s="136"/>
      <c r="D3" s="136"/>
      <c r="E3" s="136"/>
      <c r="F3" s="136"/>
      <c r="G3" s="136"/>
      <c r="H3" s="138"/>
    </row>
    <row r="4" spans="1:9" ht="9" customHeight="1" x14ac:dyDescent="0.25">
      <c r="A4" s="73"/>
      <c r="B4" s="74"/>
      <c r="C4" s="74"/>
      <c r="D4" s="74"/>
      <c r="E4" s="74"/>
    </row>
    <row r="5" spans="1:9" ht="27.75" customHeight="1" x14ac:dyDescent="0.25">
      <c r="A5" s="75"/>
      <c r="B5" s="76"/>
      <c r="C5" s="76"/>
      <c r="D5" s="77"/>
      <c r="E5" s="78"/>
      <c r="F5" s="79" t="s">
        <v>131</v>
      </c>
      <c r="G5" s="79"/>
      <c r="H5" s="80"/>
      <c r="I5" s="81"/>
    </row>
    <row r="6" spans="1:9" ht="27.75" customHeight="1" x14ac:dyDescent="0.3">
      <c r="A6" s="134" t="s">
        <v>35</v>
      </c>
      <c r="B6" s="133"/>
      <c r="C6" s="133"/>
      <c r="D6" s="133"/>
      <c r="E6" s="135"/>
      <c r="F6" s="123">
        <v>3415000</v>
      </c>
      <c r="G6" s="123"/>
      <c r="H6" s="123"/>
      <c r="I6" s="98"/>
    </row>
    <row r="7" spans="1:9" ht="22.5" customHeight="1" x14ac:dyDescent="0.25">
      <c r="A7" s="134" t="s">
        <v>0</v>
      </c>
      <c r="B7" s="133"/>
      <c r="C7" s="133"/>
      <c r="D7" s="133"/>
      <c r="E7" s="135"/>
      <c r="F7" s="83">
        <v>3415000</v>
      </c>
      <c r="G7" s="83"/>
      <c r="H7" s="83"/>
    </row>
    <row r="8" spans="1:9" ht="22.5" customHeight="1" x14ac:dyDescent="0.25">
      <c r="A8" s="139" t="s">
        <v>1</v>
      </c>
      <c r="B8" s="135"/>
      <c r="C8" s="135"/>
      <c r="D8" s="135"/>
      <c r="E8" s="135"/>
      <c r="F8" s="83"/>
      <c r="G8" s="83"/>
      <c r="H8" s="83"/>
    </row>
    <row r="9" spans="1:9" ht="22.5" customHeight="1" x14ac:dyDescent="0.25">
      <c r="A9" s="99" t="s">
        <v>36</v>
      </c>
      <c r="B9" s="82"/>
      <c r="C9" s="82"/>
      <c r="D9" s="82"/>
      <c r="E9" s="82"/>
      <c r="F9" s="83">
        <v>3415000</v>
      </c>
      <c r="G9" s="83"/>
      <c r="H9" s="83"/>
    </row>
    <row r="10" spans="1:9" ht="22.5" customHeight="1" x14ac:dyDescent="0.25">
      <c r="A10" s="132" t="s">
        <v>2</v>
      </c>
      <c r="B10" s="133"/>
      <c r="C10" s="133"/>
      <c r="D10" s="133"/>
      <c r="E10" s="140"/>
      <c r="F10" s="84">
        <v>3139400</v>
      </c>
      <c r="G10" s="84"/>
      <c r="H10" s="84"/>
    </row>
    <row r="11" spans="1:9" ht="22.5" customHeight="1" x14ac:dyDescent="0.25">
      <c r="A11" s="139" t="s">
        <v>3</v>
      </c>
      <c r="B11" s="135"/>
      <c r="C11" s="135"/>
      <c r="D11" s="135"/>
      <c r="E11" s="135"/>
      <c r="F11" s="84">
        <v>275600</v>
      </c>
      <c r="G11" s="84"/>
      <c r="H11" s="84"/>
    </row>
    <row r="12" spans="1:9" ht="22.5" customHeight="1" x14ac:dyDescent="0.25">
      <c r="A12" s="132" t="s">
        <v>4</v>
      </c>
      <c r="B12" s="133"/>
      <c r="C12" s="133"/>
      <c r="D12" s="133"/>
      <c r="E12" s="133"/>
      <c r="F12" s="84">
        <v>0</v>
      </c>
      <c r="G12" s="84"/>
      <c r="H12" s="84"/>
    </row>
    <row r="13" spans="1:9" ht="25.5" customHeight="1" x14ac:dyDescent="0.2">
      <c r="A13" s="136"/>
      <c r="B13" s="141"/>
      <c r="C13" s="141"/>
      <c r="D13" s="141"/>
      <c r="E13" s="141"/>
      <c r="F13" s="138"/>
      <c r="G13" s="138"/>
      <c r="H13" s="138"/>
    </row>
    <row r="14" spans="1:9" ht="27.75" customHeight="1" x14ac:dyDescent="0.25">
      <c r="A14" s="75"/>
      <c r="B14" s="76"/>
      <c r="C14" s="76"/>
      <c r="D14" s="77"/>
      <c r="E14" s="78"/>
      <c r="F14" s="79" t="s">
        <v>132</v>
      </c>
      <c r="G14" s="79"/>
      <c r="H14" s="80"/>
    </row>
    <row r="15" spans="1:9" ht="22.5" customHeight="1" x14ac:dyDescent="0.25">
      <c r="A15" s="142" t="s">
        <v>5</v>
      </c>
      <c r="B15" s="143"/>
      <c r="C15" s="143"/>
      <c r="D15" s="143"/>
      <c r="E15" s="144"/>
      <c r="F15" s="86"/>
      <c r="G15" s="86"/>
      <c r="H15" s="84"/>
    </row>
    <row r="16" spans="1:9" s="67" customFormat="1" ht="25.5" customHeight="1" x14ac:dyDescent="0.25">
      <c r="A16" s="145"/>
      <c r="B16" s="141"/>
      <c r="C16" s="141"/>
      <c r="D16" s="141"/>
      <c r="E16" s="141"/>
      <c r="F16" s="138"/>
      <c r="G16" s="138"/>
      <c r="H16" s="138"/>
    </row>
    <row r="17" spans="1:8" s="67" customFormat="1" ht="27.75" customHeight="1" x14ac:dyDescent="0.25">
      <c r="A17" s="75"/>
      <c r="B17" s="76"/>
      <c r="C17" s="76"/>
      <c r="D17" s="77"/>
      <c r="E17" s="78"/>
      <c r="F17" s="79" t="s">
        <v>132</v>
      </c>
      <c r="G17" s="79"/>
      <c r="H17" s="80"/>
    </row>
    <row r="18" spans="1:8" s="67" customFormat="1" ht="22.5" customHeight="1" x14ac:dyDescent="0.25">
      <c r="A18" s="134" t="s">
        <v>6</v>
      </c>
      <c r="B18" s="133"/>
      <c r="C18" s="133"/>
      <c r="D18" s="133"/>
      <c r="E18" s="133"/>
      <c r="F18" s="83"/>
      <c r="G18" s="83"/>
      <c r="H18" s="83"/>
    </row>
    <row r="19" spans="1:8" s="67" customFormat="1" ht="22.5" customHeight="1" x14ac:dyDescent="0.25">
      <c r="A19" s="134" t="s">
        <v>7</v>
      </c>
      <c r="B19" s="133"/>
      <c r="C19" s="133"/>
      <c r="D19" s="133"/>
      <c r="E19" s="133"/>
      <c r="F19" s="83"/>
      <c r="G19" s="83"/>
      <c r="H19" s="83"/>
    </row>
    <row r="20" spans="1:8" s="67" customFormat="1" ht="22.5" customHeight="1" x14ac:dyDescent="0.25">
      <c r="A20" s="132" t="s">
        <v>8</v>
      </c>
      <c r="B20" s="133"/>
      <c r="C20" s="133"/>
      <c r="D20" s="133"/>
      <c r="E20" s="133"/>
      <c r="F20" s="83"/>
      <c r="G20" s="83"/>
      <c r="H20" s="83"/>
    </row>
    <row r="21" spans="1:8" s="67" customFormat="1" ht="15" customHeight="1" x14ac:dyDescent="0.25">
      <c r="A21" s="87"/>
      <c r="B21" s="88"/>
      <c r="C21" s="85"/>
      <c r="D21" s="89"/>
      <c r="E21" s="88"/>
      <c r="F21" s="90"/>
      <c r="G21" s="90"/>
      <c r="H21" s="90"/>
    </row>
    <row r="22" spans="1:8" s="67" customFormat="1" ht="22.5" customHeight="1" x14ac:dyDescent="0.25">
      <c r="A22" s="132" t="s">
        <v>9</v>
      </c>
      <c r="B22" s="133"/>
      <c r="C22" s="133"/>
      <c r="D22" s="133"/>
      <c r="E22" s="133"/>
      <c r="F22" s="83"/>
      <c r="G22" s="83">
        <f>SUM(G12,G15,G20)</f>
        <v>0</v>
      </c>
      <c r="H22" s="83">
        <f>SUM(H12,H15,H20)</f>
        <v>0</v>
      </c>
    </row>
    <row r="23" spans="1:8" s="67" customFormat="1" ht="18" customHeight="1" x14ac:dyDescent="0.25">
      <c r="A23" s="91"/>
      <c r="B23" s="74"/>
      <c r="C23" s="74"/>
      <c r="D23" s="74"/>
      <c r="E23" s="74"/>
    </row>
  </sheetData>
  <mergeCells count="16">
    <mergeCell ref="A13:H13"/>
    <mergeCell ref="A22:E22"/>
    <mergeCell ref="A18:E18"/>
    <mergeCell ref="A19:E19"/>
    <mergeCell ref="A20:E20"/>
    <mergeCell ref="A15:E15"/>
    <mergeCell ref="A16:H16"/>
    <mergeCell ref="A12:E12"/>
    <mergeCell ref="A7:E7"/>
    <mergeCell ref="A1:H1"/>
    <mergeCell ref="A2:H2"/>
    <mergeCell ref="A3:H3"/>
    <mergeCell ref="A8:E8"/>
    <mergeCell ref="A10:E10"/>
    <mergeCell ref="A11:E11"/>
    <mergeCell ref="A6:E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zoomScaleNormal="100" workbookViewId="0">
      <selection activeCell="J17" sqref="J17"/>
    </sheetView>
  </sheetViews>
  <sheetFormatPr defaultColWidth="11.42578125" defaultRowHeight="12.75" x14ac:dyDescent="0.2"/>
  <cols>
    <col min="1" max="1" width="16" style="37" customWidth="1"/>
    <col min="2" max="3" width="17.5703125" style="37" customWidth="1"/>
    <col min="4" max="4" width="17.5703125" style="68" customWidth="1"/>
    <col min="5" max="8" width="17.5703125" style="9" customWidth="1"/>
    <col min="9" max="9" width="7.85546875" style="9" customWidth="1"/>
    <col min="10" max="10" width="14.28515625" style="9" customWidth="1"/>
    <col min="11" max="11" width="7.85546875" style="9" customWidth="1"/>
    <col min="12" max="16384" width="11.42578125" style="9"/>
  </cols>
  <sheetData>
    <row r="1" spans="1:8" ht="24" customHeight="1" x14ac:dyDescent="0.2">
      <c r="A1" s="136" t="s">
        <v>140</v>
      </c>
      <c r="B1" s="136"/>
      <c r="C1" s="136"/>
      <c r="D1" s="136"/>
      <c r="E1" s="136"/>
      <c r="F1" s="136"/>
      <c r="G1" s="136"/>
      <c r="H1" s="136"/>
    </row>
    <row r="2" spans="1:8" s="1" customFormat="1" ht="13.5" thickBot="1" x14ac:dyDescent="0.25">
      <c r="A2" s="14"/>
      <c r="H2" s="15" t="s">
        <v>10</v>
      </c>
    </row>
    <row r="3" spans="1:8" s="1" customFormat="1" ht="26.25" thickBot="1" x14ac:dyDescent="0.25">
      <c r="A3" s="94" t="s">
        <v>11</v>
      </c>
      <c r="B3" s="148" t="s">
        <v>133</v>
      </c>
      <c r="C3" s="149"/>
      <c r="D3" s="149"/>
      <c r="E3" s="149"/>
      <c r="F3" s="149"/>
      <c r="G3" s="149"/>
      <c r="H3" s="150"/>
    </row>
    <row r="4" spans="1:8" s="1" customFormat="1" ht="77.25" thickBot="1" x14ac:dyDescent="0.25">
      <c r="A4" s="95" t="s">
        <v>12</v>
      </c>
      <c r="B4" s="16" t="s">
        <v>13</v>
      </c>
      <c r="C4" s="17" t="s">
        <v>14</v>
      </c>
      <c r="D4" s="17" t="s">
        <v>15</v>
      </c>
      <c r="E4" s="17" t="s">
        <v>16</v>
      </c>
      <c r="F4" s="17" t="s">
        <v>17</v>
      </c>
      <c r="G4" s="17" t="s">
        <v>18</v>
      </c>
      <c r="H4" s="18" t="s">
        <v>19</v>
      </c>
    </row>
    <row r="5" spans="1:8" s="1" customFormat="1" x14ac:dyDescent="0.2">
      <c r="A5" s="2" t="s">
        <v>64</v>
      </c>
      <c r="B5" s="3"/>
      <c r="C5" s="4"/>
      <c r="D5" s="5"/>
      <c r="E5" s="6"/>
      <c r="F5" s="6"/>
      <c r="G5" s="7"/>
      <c r="H5" s="8"/>
    </row>
    <row r="6" spans="1:8" s="1" customFormat="1" x14ac:dyDescent="0.2">
      <c r="A6" s="19" t="s">
        <v>122</v>
      </c>
      <c r="B6" s="124"/>
      <c r="C6" s="21"/>
      <c r="D6" s="125"/>
      <c r="E6" s="129">
        <v>35000</v>
      </c>
      <c r="F6" s="126"/>
      <c r="G6" s="127"/>
      <c r="H6" s="128"/>
    </row>
    <row r="7" spans="1:8" s="1" customFormat="1" x14ac:dyDescent="0.2">
      <c r="A7" s="19" t="s">
        <v>92</v>
      </c>
      <c r="B7" s="20">
        <v>2624000</v>
      </c>
      <c r="C7" s="21"/>
      <c r="D7" s="21"/>
      <c r="E7" s="21"/>
      <c r="F7" s="21"/>
      <c r="G7" s="22"/>
      <c r="H7" s="23"/>
    </row>
    <row r="8" spans="1:8" s="1" customFormat="1" x14ac:dyDescent="0.2">
      <c r="A8" s="19" t="s">
        <v>109</v>
      </c>
      <c r="B8" s="20">
        <v>0</v>
      </c>
      <c r="C8" s="21"/>
      <c r="D8" s="21"/>
      <c r="E8" s="21"/>
      <c r="F8" s="21"/>
      <c r="G8" s="22"/>
      <c r="H8" s="23"/>
    </row>
    <row r="9" spans="1:8" s="1" customFormat="1" x14ac:dyDescent="0.2">
      <c r="A9" s="19" t="s">
        <v>110</v>
      </c>
      <c r="B9" s="20">
        <v>220000</v>
      </c>
      <c r="C9" s="21"/>
      <c r="D9" s="21"/>
      <c r="E9" s="21"/>
      <c r="F9" s="21"/>
      <c r="G9" s="22"/>
      <c r="H9" s="23"/>
    </row>
    <row r="10" spans="1:8" s="1" customFormat="1" x14ac:dyDescent="0.2">
      <c r="A10" s="19" t="s">
        <v>101</v>
      </c>
      <c r="B10" s="20">
        <v>264000</v>
      </c>
      <c r="C10" s="21"/>
      <c r="D10" s="21"/>
      <c r="E10" s="21"/>
      <c r="F10" s="21"/>
      <c r="G10" s="22"/>
      <c r="H10" s="23"/>
    </row>
    <row r="11" spans="1:8" s="1" customFormat="1" x14ac:dyDescent="0.2">
      <c r="A11" s="19" t="s">
        <v>111</v>
      </c>
      <c r="B11" s="20">
        <v>0</v>
      </c>
      <c r="C11" s="21"/>
      <c r="D11" s="21"/>
      <c r="E11" s="21"/>
      <c r="F11" s="21"/>
      <c r="G11" s="22"/>
      <c r="H11" s="23"/>
    </row>
    <row r="12" spans="1:8" s="1" customFormat="1" x14ac:dyDescent="0.2">
      <c r="A12" s="19" t="s">
        <v>127</v>
      </c>
      <c r="B12" s="20">
        <v>38000</v>
      </c>
      <c r="C12" s="21"/>
      <c r="D12" s="21"/>
      <c r="E12" s="21"/>
      <c r="F12" s="21"/>
      <c r="G12" s="22"/>
      <c r="H12" s="23"/>
    </row>
    <row r="13" spans="1:8" s="1" customFormat="1" x14ac:dyDescent="0.2">
      <c r="A13" s="19" t="s">
        <v>120</v>
      </c>
      <c r="B13" s="20">
        <v>7500</v>
      </c>
      <c r="C13" s="21"/>
      <c r="D13" s="21"/>
      <c r="E13" s="21"/>
      <c r="F13" s="21"/>
      <c r="G13" s="22"/>
      <c r="H13" s="23"/>
    </row>
    <row r="14" spans="1:8" s="1" customFormat="1" ht="25.5" x14ac:dyDescent="0.2">
      <c r="A14" s="24" t="s">
        <v>98</v>
      </c>
      <c r="B14" s="20">
        <v>87500</v>
      </c>
      <c r="C14" s="21"/>
      <c r="D14" s="21"/>
      <c r="E14" s="21"/>
      <c r="F14" s="21"/>
      <c r="G14" s="22"/>
      <c r="H14" s="23"/>
    </row>
    <row r="15" spans="1:8" s="1" customFormat="1" ht="25.5" x14ac:dyDescent="0.2">
      <c r="A15" s="25" t="s">
        <v>121</v>
      </c>
      <c r="B15" s="20"/>
      <c r="C15" s="21"/>
      <c r="D15" s="21"/>
      <c r="E15" s="21">
        <v>44000</v>
      </c>
      <c r="F15" s="21"/>
      <c r="G15" s="22"/>
      <c r="H15" s="23"/>
    </row>
    <row r="16" spans="1:8" s="1" customFormat="1" ht="25.5" x14ac:dyDescent="0.2">
      <c r="A16" s="25" t="s">
        <v>103</v>
      </c>
      <c r="B16" s="20"/>
      <c r="C16" s="21"/>
      <c r="D16" s="21">
        <v>15000</v>
      </c>
      <c r="E16" s="21">
        <v>11000</v>
      </c>
      <c r="F16" s="21">
        <v>3000</v>
      </c>
      <c r="G16" s="22"/>
      <c r="H16" s="23"/>
    </row>
    <row r="17" spans="1:8" s="1" customFormat="1" x14ac:dyDescent="0.2">
      <c r="A17" s="25" t="s">
        <v>99</v>
      </c>
      <c r="B17" s="20"/>
      <c r="C17" s="21"/>
      <c r="D17" s="21">
        <v>55000</v>
      </c>
      <c r="E17" s="21"/>
      <c r="F17" s="21"/>
      <c r="G17" s="22"/>
      <c r="H17" s="23"/>
    </row>
    <row r="18" spans="1:8" s="1" customFormat="1" x14ac:dyDescent="0.2">
      <c r="A18" s="25" t="s">
        <v>100</v>
      </c>
      <c r="B18" s="20"/>
      <c r="C18" s="21">
        <v>10000</v>
      </c>
      <c r="D18" s="21"/>
      <c r="E18" s="21"/>
      <c r="F18" s="21"/>
      <c r="G18" s="22"/>
      <c r="H18" s="23"/>
    </row>
    <row r="19" spans="1:8" s="1" customFormat="1" ht="13.5" thickBot="1" x14ac:dyDescent="0.25">
      <c r="A19" s="26" t="s">
        <v>104</v>
      </c>
      <c r="B19" s="27"/>
      <c r="C19" s="28"/>
      <c r="D19" s="28"/>
      <c r="E19" s="28"/>
      <c r="F19" s="28">
        <v>1000</v>
      </c>
      <c r="G19" s="29"/>
      <c r="H19" s="30"/>
    </row>
    <row r="20" spans="1:8" s="1" customFormat="1" ht="30" customHeight="1" thickBot="1" x14ac:dyDescent="0.25">
      <c r="A20" s="31" t="s">
        <v>20</v>
      </c>
      <c r="B20" s="32">
        <v>3241000</v>
      </c>
      <c r="C20" s="33">
        <v>10000</v>
      </c>
      <c r="D20" s="34">
        <v>70000</v>
      </c>
      <c r="E20" s="33">
        <v>90000</v>
      </c>
      <c r="F20" s="34">
        <v>4000</v>
      </c>
      <c r="G20" s="33">
        <v>0</v>
      </c>
      <c r="H20" s="35">
        <v>0</v>
      </c>
    </row>
    <row r="21" spans="1:8" s="1" customFormat="1" ht="28.5" customHeight="1" thickBot="1" x14ac:dyDescent="0.25">
      <c r="A21" s="31" t="s">
        <v>135</v>
      </c>
      <c r="B21" s="151">
        <v>3415000</v>
      </c>
      <c r="C21" s="152"/>
      <c r="D21" s="152"/>
      <c r="E21" s="152"/>
      <c r="F21" s="152"/>
      <c r="G21" s="152"/>
      <c r="H21" s="153"/>
    </row>
    <row r="22" spans="1:8" ht="13.5" thickBot="1" x14ac:dyDescent="0.25">
      <c r="A22" s="11"/>
      <c r="B22" s="11"/>
      <c r="C22" s="11"/>
      <c r="D22" s="12"/>
      <c r="E22" s="36"/>
      <c r="H22" s="15"/>
    </row>
    <row r="23" spans="1:8" ht="24" customHeight="1" thickBot="1" x14ac:dyDescent="0.25">
      <c r="A23" s="96" t="s">
        <v>11</v>
      </c>
      <c r="B23" s="148" t="s">
        <v>124</v>
      </c>
      <c r="C23" s="149"/>
      <c r="D23" s="149"/>
      <c r="E23" s="149"/>
      <c r="F23" s="149"/>
      <c r="G23" s="149"/>
      <c r="H23" s="150"/>
    </row>
    <row r="24" spans="1:8" ht="77.25" thickBot="1" x14ac:dyDescent="0.25">
      <c r="A24" s="97" t="s">
        <v>12</v>
      </c>
      <c r="B24" s="16" t="s">
        <v>13</v>
      </c>
      <c r="C24" s="17" t="s">
        <v>14</v>
      </c>
      <c r="D24" s="17" t="s">
        <v>15</v>
      </c>
      <c r="E24" s="17" t="s">
        <v>16</v>
      </c>
      <c r="F24" s="17" t="s">
        <v>17</v>
      </c>
      <c r="G24" s="17" t="s">
        <v>18</v>
      </c>
      <c r="H24" s="18" t="s">
        <v>19</v>
      </c>
    </row>
    <row r="25" spans="1:8" x14ac:dyDescent="0.2">
      <c r="A25" s="2"/>
      <c r="B25" s="3"/>
      <c r="C25" s="4"/>
      <c r="D25" s="5"/>
      <c r="E25" s="6"/>
      <c r="F25" s="6"/>
      <c r="G25" s="7"/>
      <c r="H25" s="8"/>
    </row>
    <row r="26" spans="1:8" x14ac:dyDescent="0.2">
      <c r="A26" s="19"/>
      <c r="B26" s="20"/>
      <c r="C26" s="21"/>
      <c r="D26" s="21"/>
      <c r="E26" s="21"/>
      <c r="F26" s="21"/>
      <c r="G26" s="22"/>
      <c r="H26" s="23"/>
    </row>
    <row r="27" spans="1:8" x14ac:dyDescent="0.2">
      <c r="A27" s="19"/>
      <c r="B27" s="20"/>
      <c r="C27" s="21"/>
      <c r="D27" s="21"/>
      <c r="E27" s="21"/>
      <c r="F27" s="21"/>
      <c r="G27" s="22"/>
      <c r="H27" s="23"/>
    </row>
    <row r="28" spans="1:8" x14ac:dyDescent="0.2">
      <c r="A28" s="19"/>
      <c r="B28" s="20"/>
      <c r="C28" s="21"/>
      <c r="D28" s="21"/>
      <c r="E28" s="21"/>
      <c r="F28" s="21"/>
      <c r="G28" s="22"/>
      <c r="H28" s="23"/>
    </row>
    <row r="29" spans="1:8" x14ac:dyDescent="0.2">
      <c r="A29" s="19"/>
      <c r="B29" s="20"/>
      <c r="C29" s="21"/>
      <c r="D29" s="21"/>
      <c r="E29" s="21"/>
      <c r="F29" s="21"/>
      <c r="G29" s="22"/>
      <c r="H29" s="23"/>
    </row>
    <row r="30" spans="1:8" x14ac:dyDescent="0.2">
      <c r="A30" s="24"/>
      <c r="B30" s="20"/>
      <c r="C30" s="21"/>
      <c r="D30" s="21"/>
      <c r="E30" s="21"/>
      <c r="F30" s="21"/>
      <c r="G30" s="22"/>
      <c r="H30" s="23"/>
    </row>
    <row r="31" spans="1:8" x14ac:dyDescent="0.2">
      <c r="A31" s="25"/>
      <c r="B31" s="20"/>
      <c r="C31" s="21"/>
      <c r="D31" s="21"/>
      <c r="E31" s="21"/>
      <c r="F31" s="21"/>
      <c r="G31" s="22"/>
      <c r="H31" s="23"/>
    </row>
    <row r="32" spans="1:8" x14ac:dyDescent="0.2">
      <c r="A32" s="25"/>
      <c r="B32" s="20"/>
      <c r="C32" s="21"/>
      <c r="D32" s="21"/>
      <c r="E32" s="21"/>
      <c r="F32" s="21"/>
      <c r="G32" s="22"/>
      <c r="H32" s="23"/>
    </row>
    <row r="33" spans="1:8" x14ac:dyDescent="0.2">
      <c r="A33" s="25"/>
      <c r="B33" s="20"/>
      <c r="C33" s="21"/>
      <c r="D33" s="21"/>
      <c r="E33" s="21"/>
      <c r="F33" s="21"/>
      <c r="G33" s="22"/>
      <c r="H33" s="23"/>
    </row>
    <row r="34" spans="1:8" ht="13.5" thickBot="1" x14ac:dyDescent="0.25">
      <c r="A34" s="25"/>
      <c r="B34" s="27"/>
      <c r="C34" s="28"/>
      <c r="D34" s="28"/>
      <c r="E34" s="28"/>
      <c r="F34" s="28"/>
      <c r="G34" s="29"/>
      <c r="H34" s="30"/>
    </row>
    <row r="35" spans="1:8" s="1" customFormat="1" ht="30" customHeight="1" thickBot="1" x14ac:dyDescent="0.25">
      <c r="A35" s="31" t="s">
        <v>20</v>
      </c>
      <c r="B35" s="32"/>
      <c r="C35" s="33"/>
      <c r="D35" s="34"/>
      <c r="E35" s="33"/>
      <c r="F35" s="34"/>
      <c r="G35" s="33"/>
      <c r="H35" s="35"/>
    </row>
    <row r="36" spans="1:8" s="1" customFormat="1" ht="28.5" customHeight="1" thickBot="1" x14ac:dyDescent="0.25">
      <c r="A36" s="31" t="s">
        <v>123</v>
      </c>
      <c r="B36" s="151"/>
      <c r="C36" s="152"/>
      <c r="D36" s="152"/>
      <c r="E36" s="152"/>
      <c r="F36" s="152"/>
      <c r="G36" s="152"/>
      <c r="H36" s="153"/>
    </row>
    <row r="37" spans="1:8" ht="13.5" thickBot="1" x14ac:dyDescent="0.25">
      <c r="D37" s="38"/>
      <c r="E37" s="39"/>
    </row>
    <row r="38" spans="1:8" ht="26.25" thickBot="1" x14ac:dyDescent="0.25">
      <c r="A38" s="96" t="s">
        <v>11</v>
      </c>
      <c r="B38" s="148" t="s">
        <v>134</v>
      </c>
      <c r="C38" s="149"/>
      <c r="D38" s="149"/>
      <c r="E38" s="149"/>
      <c r="F38" s="149"/>
      <c r="G38" s="149"/>
      <c r="H38" s="150"/>
    </row>
    <row r="39" spans="1:8" ht="77.25" thickBot="1" x14ac:dyDescent="0.25">
      <c r="A39" s="97" t="s">
        <v>12</v>
      </c>
      <c r="B39" s="16" t="s">
        <v>13</v>
      </c>
      <c r="C39" s="17" t="s">
        <v>14</v>
      </c>
      <c r="D39" s="17" t="s">
        <v>15</v>
      </c>
      <c r="E39" s="17" t="s">
        <v>16</v>
      </c>
      <c r="F39" s="17" t="s">
        <v>17</v>
      </c>
      <c r="G39" s="17" t="s">
        <v>18</v>
      </c>
      <c r="H39" s="18" t="s">
        <v>19</v>
      </c>
    </row>
    <row r="40" spans="1:8" x14ac:dyDescent="0.2">
      <c r="A40" s="2"/>
      <c r="B40" s="3"/>
      <c r="C40" s="4"/>
      <c r="D40" s="5"/>
      <c r="E40" s="6"/>
      <c r="F40" s="6"/>
      <c r="G40" s="7"/>
      <c r="H40" s="8"/>
    </row>
    <row r="41" spans="1:8" x14ac:dyDescent="0.2">
      <c r="A41" s="19"/>
      <c r="B41" s="20"/>
      <c r="C41" s="21"/>
      <c r="D41" s="21"/>
      <c r="E41" s="21"/>
      <c r="F41" s="21"/>
      <c r="G41" s="22"/>
      <c r="H41" s="23"/>
    </row>
    <row r="42" spans="1:8" x14ac:dyDescent="0.2">
      <c r="A42" s="19"/>
      <c r="B42" s="20"/>
      <c r="C42" s="21"/>
      <c r="D42" s="21"/>
      <c r="E42" s="21"/>
      <c r="F42" s="21"/>
      <c r="G42" s="22"/>
      <c r="H42" s="23"/>
    </row>
    <row r="43" spans="1:8" x14ac:dyDescent="0.2">
      <c r="A43" s="19"/>
      <c r="B43" s="20"/>
      <c r="C43" s="21"/>
      <c r="D43" s="21"/>
      <c r="E43" s="21"/>
      <c r="F43" s="21"/>
      <c r="G43" s="22"/>
      <c r="H43" s="23"/>
    </row>
    <row r="44" spans="1:8" x14ac:dyDescent="0.2">
      <c r="A44" s="19"/>
      <c r="B44" s="20"/>
      <c r="C44" s="21"/>
      <c r="D44" s="21"/>
      <c r="E44" s="21"/>
      <c r="F44" s="21"/>
      <c r="G44" s="22"/>
      <c r="H44" s="23"/>
    </row>
    <row r="45" spans="1:8" ht="13.5" customHeight="1" x14ac:dyDescent="0.2">
      <c r="A45" s="24"/>
      <c r="B45" s="20"/>
      <c r="C45" s="21"/>
      <c r="D45" s="21"/>
      <c r="E45" s="21"/>
      <c r="F45" s="21"/>
      <c r="G45" s="22"/>
      <c r="H45" s="23"/>
    </row>
    <row r="46" spans="1:8" ht="13.5" customHeight="1" x14ac:dyDescent="0.2">
      <c r="A46" s="25"/>
      <c r="B46" s="20"/>
      <c r="C46" s="21"/>
      <c r="D46" s="21"/>
      <c r="E46" s="21"/>
      <c r="F46" s="21"/>
      <c r="G46" s="22"/>
      <c r="H46" s="23"/>
    </row>
    <row r="47" spans="1:8" ht="13.5" customHeight="1" x14ac:dyDescent="0.2">
      <c r="A47" s="25"/>
      <c r="B47" s="20"/>
      <c r="C47" s="21"/>
      <c r="D47" s="21"/>
      <c r="E47" s="21"/>
      <c r="F47" s="21"/>
      <c r="G47" s="22"/>
      <c r="H47" s="23"/>
    </row>
    <row r="48" spans="1:8" x14ac:dyDescent="0.2">
      <c r="A48" s="25"/>
      <c r="B48" s="20"/>
      <c r="C48" s="21"/>
      <c r="D48" s="21"/>
      <c r="E48" s="21"/>
      <c r="F48" s="21"/>
      <c r="G48" s="22"/>
      <c r="H48" s="23"/>
    </row>
    <row r="49" spans="1:8" s="1" customFormat="1" ht="30" customHeight="1" thickBot="1" x14ac:dyDescent="0.25">
      <c r="A49" s="25"/>
      <c r="B49" s="27"/>
      <c r="C49" s="28"/>
      <c r="D49" s="28"/>
      <c r="E49" s="28"/>
      <c r="F49" s="28"/>
      <c r="G49" s="29"/>
      <c r="H49" s="30"/>
    </row>
    <row r="50" spans="1:8" s="1" customFormat="1" ht="28.5" customHeight="1" thickBot="1" x14ac:dyDescent="0.25">
      <c r="A50" s="31" t="s">
        <v>125</v>
      </c>
      <c r="B50" s="32"/>
      <c r="C50" s="33"/>
      <c r="D50" s="34"/>
      <c r="E50" s="33"/>
      <c r="F50" s="34"/>
      <c r="G50" s="33"/>
      <c r="H50" s="35"/>
    </row>
    <row r="51" spans="1:8" ht="13.5" customHeight="1" thickBot="1" x14ac:dyDescent="0.25">
      <c r="B51" s="151"/>
      <c r="C51" s="152"/>
      <c r="D51" s="152"/>
      <c r="E51" s="152"/>
      <c r="F51" s="152"/>
      <c r="G51" s="152"/>
      <c r="H51" s="153"/>
    </row>
    <row r="52" spans="1:8" ht="13.5" customHeight="1" x14ac:dyDescent="0.2">
      <c r="C52" s="40"/>
      <c r="D52" s="42"/>
      <c r="E52" s="43"/>
    </row>
    <row r="53" spans="1:8" ht="13.5" customHeight="1" x14ac:dyDescent="0.2">
      <c r="D53" s="44"/>
      <c r="E53" s="45"/>
    </row>
    <row r="54" spans="1:8" ht="13.5" customHeight="1" x14ac:dyDescent="0.2">
      <c r="D54" s="46"/>
      <c r="E54" s="47"/>
    </row>
    <row r="55" spans="1:8" ht="13.5" customHeight="1" x14ac:dyDescent="0.2">
      <c r="D55" s="38"/>
      <c r="E55" s="39"/>
    </row>
    <row r="56" spans="1:8" ht="28.5" customHeight="1" x14ac:dyDescent="0.2">
      <c r="C56" s="40"/>
      <c r="D56" s="38"/>
      <c r="E56" s="48"/>
    </row>
    <row r="57" spans="1:8" ht="13.5" customHeight="1" x14ac:dyDescent="0.2">
      <c r="C57" s="40"/>
      <c r="D57" s="38"/>
      <c r="E57" s="43"/>
    </row>
    <row r="58" spans="1:8" ht="13.5" customHeight="1" x14ac:dyDescent="0.2">
      <c r="D58" s="38"/>
      <c r="E58" s="39"/>
    </row>
    <row r="59" spans="1:8" ht="13.5" customHeight="1" x14ac:dyDescent="0.2">
      <c r="D59" s="38"/>
      <c r="E59" s="47"/>
    </row>
    <row r="60" spans="1:8" ht="13.5" customHeight="1" x14ac:dyDescent="0.2">
      <c r="D60" s="38"/>
      <c r="E60" s="39"/>
    </row>
    <row r="61" spans="1:8" ht="22.5" customHeight="1" x14ac:dyDescent="0.2">
      <c r="D61" s="38"/>
      <c r="E61" s="49"/>
    </row>
    <row r="62" spans="1:8" ht="13.5" customHeight="1" x14ac:dyDescent="0.2">
      <c r="D62" s="44"/>
      <c r="E62" s="45"/>
    </row>
    <row r="63" spans="1:8" ht="13.5" customHeight="1" x14ac:dyDescent="0.2">
      <c r="B63" s="40"/>
      <c r="D63" s="44"/>
      <c r="E63" s="50"/>
    </row>
    <row r="64" spans="1:8" ht="13.5" customHeight="1" x14ac:dyDescent="0.2">
      <c r="C64" s="40"/>
      <c r="D64" s="44"/>
      <c r="E64" s="51"/>
    </row>
    <row r="65" spans="1:5" ht="13.5" customHeight="1" x14ac:dyDescent="0.2">
      <c r="C65" s="40"/>
      <c r="D65" s="46"/>
      <c r="E65" s="43"/>
    </row>
    <row r="66" spans="1:5" ht="13.5" customHeight="1" x14ac:dyDescent="0.2">
      <c r="D66" s="38"/>
      <c r="E66" s="39"/>
    </row>
    <row r="67" spans="1:5" ht="13.5" customHeight="1" x14ac:dyDescent="0.2">
      <c r="B67" s="40"/>
      <c r="D67" s="38"/>
      <c r="E67" s="41"/>
    </row>
    <row r="68" spans="1:5" ht="13.5" customHeight="1" x14ac:dyDescent="0.2">
      <c r="C68" s="40"/>
      <c r="D68" s="38"/>
      <c r="E68" s="50"/>
    </row>
    <row r="69" spans="1:5" ht="13.5" customHeight="1" x14ac:dyDescent="0.2">
      <c r="C69" s="40"/>
      <c r="D69" s="46"/>
      <c r="E69" s="43"/>
    </row>
    <row r="70" spans="1:5" ht="13.5" customHeight="1" x14ac:dyDescent="0.2">
      <c r="D70" s="44"/>
      <c r="E70" s="39"/>
    </row>
    <row r="71" spans="1:5" ht="13.5" customHeight="1" x14ac:dyDescent="0.2">
      <c r="C71" s="40"/>
      <c r="D71" s="44"/>
      <c r="E71" s="50"/>
    </row>
    <row r="72" spans="1:5" ht="22.5" customHeight="1" x14ac:dyDescent="0.2">
      <c r="D72" s="46"/>
      <c r="E72" s="49"/>
    </row>
    <row r="73" spans="1:5" ht="13.5" customHeight="1" x14ac:dyDescent="0.2">
      <c r="D73" s="38"/>
      <c r="E73" s="39"/>
    </row>
    <row r="74" spans="1:5" ht="13.5" customHeight="1" x14ac:dyDescent="0.2">
      <c r="D74" s="46"/>
      <c r="E74" s="43"/>
    </row>
    <row r="75" spans="1:5" ht="13.5" customHeight="1" x14ac:dyDescent="0.2">
      <c r="D75" s="38"/>
      <c r="E75" s="39"/>
    </row>
    <row r="76" spans="1:5" ht="13.5" customHeight="1" x14ac:dyDescent="0.2">
      <c r="D76" s="38"/>
      <c r="E76" s="39"/>
    </row>
    <row r="77" spans="1:5" ht="13.5" customHeight="1" x14ac:dyDescent="0.2">
      <c r="A77" s="40"/>
      <c r="D77" s="52"/>
      <c r="E77" s="50"/>
    </row>
    <row r="78" spans="1:5" ht="13.5" customHeight="1" x14ac:dyDescent="0.2">
      <c r="B78" s="40"/>
      <c r="C78" s="40"/>
      <c r="D78" s="53"/>
      <c r="E78" s="50"/>
    </row>
    <row r="79" spans="1:5" ht="13.5" customHeight="1" x14ac:dyDescent="0.2">
      <c r="B79" s="40"/>
      <c r="C79" s="40"/>
      <c r="D79" s="53"/>
      <c r="E79" s="41"/>
    </row>
    <row r="80" spans="1:5" ht="13.5" customHeight="1" x14ac:dyDescent="0.2">
      <c r="B80" s="40"/>
      <c r="C80" s="40"/>
      <c r="D80" s="46"/>
      <c r="E80" s="47"/>
    </row>
    <row r="81" spans="2:5" x14ac:dyDescent="0.2">
      <c r="D81" s="38"/>
      <c r="E81" s="39"/>
    </row>
    <row r="82" spans="2:5" x14ac:dyDescent="0.2">
      <c r="B82" s="40"/>
      <c r="D82" s="38"/>
      <c r="E82" s="50"/>
    </row>
    <row r="83" spans="2:5" x14ac:dyDescent="0.2">
      <c r="C83" s="40"/>
      <c r="D83" s="38"/>
      <c r="E83" s="41"/>
    </row>
    <row r="84" spans="2:5" x14ac:dyDescent="0.2">
      <c r="C84" s="40"/>
      <c r="D84" s="46"/>
      <c r="E84" s="43"/>
    </row>
    <row r="85" spans="2:5" x14ac:dyDescent="0.2">
      <c r="D85" s="38"/>
      <c r="E85" s="39"/>
    </row>
    <row r="86" spans="2:5" x14ac:dyDescent="0.2">
      <c r="D86" s="38"/>
      <c r="E86" s="39"/>
    </row>
    <row r="87" spans="2:5" x14ac:dyDescent="0.2">
      <c r="D87" s="54"/>
      <c r="E87" s="55"/>
    </row>
    <row r="88" spans="2:5" x14ac:dyDescent="0.2">
      <c r="D88" s="38"/>
      <c r="E88" s="39"/>
    </row>
    <row r="89" spans="2:5" x14ac:dyDescent="0.2">
      <c r="D89" s="38"/>
      <c r="E89" s="39"/>
    </row>
    <row r="90" spans="2:5" x14ac:dyDescent="0.2">
      <c r="D90" s="38"/>
      <c r="E90" s="39"/>
    </row>
    <row r="91" spans="2:5" x14ac:dyDescent="0.2">
      <c r="D91" s="46"/>
      <c r="E91" s="43"/>
    </row>
    <row r="92" spans="2:5" x14ac:dyDescent="0.2">
      <c r="D92" s="38"/>
      <c r="E92" s="39"/>
    </row>
    <row r="93" spans="2:5" x14ac:dyDescent="0.2">
      <c r="D93" s="46"/>
      <c r="E93" s="43"/>
    </row>
    <row r="94" spans="2:5" x14ac:dyDescent="0.2">
      <c r="D94" s="38"/>
      <c r="E94" s="39"/>
    </row>
    <row r="95" spans="2:5" x14ac:dyDescent="0.2">
      <c r="D95" s="38"/>
      <c r="E95" s="39"/>
    </row>
    <row r="96" spans="2:5" x14ac:dyDescent="0.2">
      <c r="D96" s="38"/>
      <c r="E96" s="39"/>
    </row>
    <row r="97" spans="1:5" x14ac:dyDescent="0.2">
      <c r="D97" s="38"/>
      <c r="E97" s="39"/>
    </row>
    <row r="98" spans="1:5" ht="28.5" customHeight="1" x14ac:dyDescent="0.2">
      <c r="A98" s="56"/>
      <c r="B98" s="56"/>
      <c r="C98" s="56"/>
      <c r="D98" s="57"/>
      <c r="E98" s="58"/>
    </row>
    <row r="99" spans="1:5" x14ac:dyDescent="0.2">
      <c r="C99" s="40"/>
      <c r="D99" s="38"/>
      <c r="E99" s="41"/>
    </row>
    <row r="100" spans="1:5" x14ac:dyDescent="0.2">
      <c r="D100" s="59"/>
      <c r="E100" s="60"/>
    </row>
    <row r="101" spans="1:5" x14ac:dyDescent="0.2">
      <c r="D101" s="38"/>
      <c r="E101" s="39"/>
    </row>
    <row r="102" spans="1:5" x14ac:dyDescent="0.2">
      <c r="D102" s="54"/>
      <c r="E102" s="55"/>
    </row>
    <row r="103" spans="1:5" x14ac:dyDescent="0.2">
      <c r="D103" s="54"/>
      <c r="E103" s="55"/>
    </row>
    <row r="104" spans="1:5" x14ac:dyDescent="0.2">
      <c r="D104" s="38"/>
      <c r="E104" s="39"/>
    </row>
    <row r="105" spans="1:5" x14ac:dyDescent="0.2">
      <c r="D105" s="46"/>
      <c r="E105" s="43"/>
    </row>
    <row r="106" spans="1:5" x14ac:dyDescent="0.2">
      <c r="D106" s="38"/>
      <c r="E106" s="39"/>
    </row>
    <row r="107" spans="1:5" x14ac:dyDescent="0.2">
      <c r="D107" s="38"/>
      <c r="E107" s="39"/>
    </row>
    <row r="108" spans="1:5" x14ac:dyDescent="0.2">
      <c r="D108" s="46"/>
      <c r="E108" s="43"/>
    </row>
    <row r="109" spans="1:5" x14ac:dyDescent="0.2">
      <c r="D109" s="38"/>
      <c r="E109" s="39"/>
    </row>
    <row r="110" spans="1:5" x14ac:dyDescent="0.2">
      <c r="D110" s="54"/>
      <c r="E110" s="55"/>
    </row>
    <row r="111" spans="1:5" x14ac:dyDescent="0.2">
      <c r="D111" s="46"/>
      <c r="E111" s="60"/>
    </row>
    <row r="112" spans="1:5" x14ac:dyDescent="0.2">
      <c r="D112" s="44"/>
      <c r="E112" s="55"/>
    </row>
    <row r="113" spans="2:5" x14ac:dyDescent="0.2">
      <c r="D113" s="46"/>
      <c r="E113" s="43"/>
    </row>
    <row r="114" spans="2:5" x14ac:dyDescent="0.2">
      <c r="D114" s="38"/>
      <c r="E114" s="39"/>
    </row>
    <row r="115" spans="2:5" x14ac:dyDescent="0.2">
      <c r="C115" s="40"/>
      <c r="D115" s="38"/>
      <c r="E115" s="41"/>
    </row>
    <row r="116" spans="2:5" x14ac:dyDescent="0.2">
      <c r="D116" s="44"/>
      <c r="E116" s="43"/>
    </row>
    <row r="117" spans="2:5" x14ac:dyDescent="0.2">
      <c r="D117" s="44"/>
      <c r="E117" s="55"/>
    </row>
    <row r="118" spans="2:5" x14ac:dyDescent="0.2">
      <c r="C118" s="40"/>
      <c r="D118" s="44"/>
      <c r="E118" s="61"/>
    </row>
    <row r="119" spans="2:5" x14ac:dyDescent="0.2">
      <c r="C119" s="40"/>
      <c r="D119" s="46"/>
      <c r="E119" s="47"/>
    </row>
    <row r="120" spans="2:5" x14ac:dyDescent="0.2">
      <c r="D120" s="38"/>
      <c r="E120" s="39"/>
    </row>
    <row r="121" spans="2:5" x14ac:dyDescent="0.2">
      <c r="D121" s="59"/>
      <c r="E121" s="62"/>
    </row>
    <row r="122" spans="2:5" ht="11.25" customHeight="1" x14ac:dyDescent="0.2">
      <c r="D122" s="54"/>
      <c r="E122" s="55"/>
    </row>
    <row r="123" spans="2:5" ht="24" customHeight="1" x14ac:dyDescent="0.2">
      <c r="B123" s="40"/>
      <c r="D123" s="54"/>
      <c r="E123" s="63"/>
    </row>
    <row r="124" spans="2:5" ht="15" customHeight="1" x14ac:dyDescent="0.2">
      <c r="C124" s="40"/>
      <c r="D124" s="54"/>
      <c r="E124" s="63"/>
    </row>
    <row r="125" spans="2:5" ht="11.25" customHeight="1" x14ac:dyDescent="0.2">
      <c r="D125" s="59"/>
      <c r="E125" s="60"/>
    </row>
    <row r="126" spans="2:5" x14ac:dyDescent="0.2">
      <c r="D126" s="54"/>
      <c r="E126" s="55"/>
    </row>
    <row r="127" spans="2:5" ht="13.5" customHeight="1" x14ac:dyDescent="0.2">
      <c r="B127" s="40"/>
      <c r="D127" s="54"/>
      <c r="E127" s="64"/>
    </row>
    <row r="128" spans="2:5" ht="12.75" customHeight="1" x14ac:dyDescent="0.2">
      <c r="C128" s="40"/>
      <c r="D128" s="54"/>
      <c r="E128" s="41"/>
    </row>
    <row r="129" spans="1:5" ht="12.75" customHeight="1" x14ac:dyDescent="0.2">
      <c r="C129" s="40"/>
      <c r="D129" s="46"/>
      <c r="E129" s="47"/>
    </row>
    <row r="130" spans="1:5" x14ac:dyDescent="0.2">
      <c r="D130" s="38"/>
      <c r="E130" s="39"/>
    </row>
    <row r="131" spans="1:5" x14ac:dyDescent="0.2">
      <c r="C131" s="40"/>
      <c r="D131" s="38"/>
      <c r="E131" s="61"/>
    </row>
    <row r="132" spans="1:5" x14ac:dyDescent="0.2">
      <c r="D132" s="59"/>
      <c r="E132" s="60"/>
    </row>
    <row r="133" spans="1:5" x14ac:dyDescent="0.2">
      <c r="D133" s="54"/>
      <c r="E133" s="55"/>
    </row>
    <row r="134" spans="1:5" x14ac:dyDescent="0.2">
      <c r="D134" s="38"/>
      <c r="E134" s="39"/>
    </row>
    <row r="135" spans="1:5" ht="19.5" customHeight="1" x14ac:dyDescent="0.2">
      <c r="A135" s="65"/>
      <c r="B135" s="11"/>
      <c r="C135" s="11"/>
      <c r="D135" s="11"/>
      <c r="E135" s="50"/>
    </row>
    <row r="136" spans="1:5" ht="15" customHeight="1" x14ac:dyDescent="0.2">
      <c r="A136" s="40"/>
      <c r="D136" s="52"/>
      <c r="E136" s="50"/>
    </row>
    <row r="137" spans="1:5" x14ac:dyDescent="0.2">
      <c r="A137" s="40"/>
      <c r="B137" s="40"/>
      <c r="D137" s="52"/>
      <c r="E137" s="41"/>
    </row>
    <row r="138" spans="1:5" x14ac:dyDescent="0.2">
      <c r="C138" s="40"/>
      <c r="D138" s="38"/>
      <c r="E138" s="50"/>
    </row>
    <row r="139" spans="1:5" x14ac:dyDescent="0.2">
      <c r="D139" s="42"/>
      <c r="E139" s="43"/>
    </row>
    <row r="140" spans="1:5" x14ac:dyDescent="0.2">
      <c r="B140" s="40"/>
      <c r="D140" s="38"/>
      <c r="E140" s="41"/>
    </row>
    <row r="141" spans="1:5" x14ac:dyDescent="0.2">
      <c r="C141" s="40"/>
      <c r="D141" s="38"/>
      <c r="E141" s="41"/>
    </row>
    <row r="142" spans="1:5" x14ac:dyDescent="0.2">
      <c r="D142" s="46"/>
      <c r="E142" s="47"/>
    </row>
    <row r="143" spans="1:5" ht="22.5" customHeight="1" x14ac:dyDescent="0.2">
      <c r="C143" s="40"/>
      <c r="D143" s="38"/>
      <c r="E143" s="48"/>
    </row>
    <row r="144" spans="1:5" x14ac:dyDescent="0.2">
      <c r="D144" s="38"/>
      <c r="E144" s="47"/>
    </row>
    <row r="145" spans="1:5" x14ac:dyDescent="0.2">
      <c r="B145" s="40"/>
      <c r="D145" s="44"/>
      <c r="E145" s="50"/>
    </row>
    <row r="146" spans="1:5" x14ac:dyDescent="0.2">
      <c r="C146" s="40"/>
      <c r="D146" s="44"/>
      <c r="E146" s="51"/>
    </row>
    <row r="147" spans="1:5" x14ac:dyDescent="0.2">
      <c r="D147" s="46"/>
      <c r="E147" s="43"/>
    </row>
    <row r="148" spans="1:5" ht="13.5" customHeight="1" x14ac:dyDescent="0.2">
      <c r="A148" s="40"/>
      <c r="D148" s="52"/>
      <c r="E148" s="50"/>
    </row>
    <row r="149" spans="1:5" ht="13.5" customHeight="1" x14ac:dyDescent="0.2">
      <c r="B149" s="40"/>
      <c r="D149" s="38"/>
      <c r="E149" s="50"/>
    </row>
    <row r="150" spans="1:5" ht="13.5" customHeight="1" x14ac:dyDescent="0.2">
      <c r="C150" s="40"/>
      <c r="D150" s="38"/>
      <c r="E150" s="41"/>
    </row>
    <row r="151" spans="1:5" x14ac:dyDescent="0.2">
      <c r="C151" s="40"/>
      <c r="D151" s="46"/>
      <c r="E151" s="43"/>
    </row>
    <row r="152" spans="1:5" x14ac:dyDescent="0.2">
      <c r="C152" s="40"/>
      <c r="D152" s="38"/>
      <c r="E152" s="41"/>
    </row>
    <row r="153" spans="1:5" x14ac:dyDescent="0.2">
      <c r="D153" s="59"/>
      <c r="E153" s="60"/>
    </row>
    <row r="154" spans="1:5" x14ac:dyDescent="0.2">
      <c r="C154" s="40"/>
      <c r="D154" s="44"/>
      <c r="E154" s="61"/>
    </row>
    <row r="155" spans="1:5" x14ac:dyDescent="0.2">
      <c r="C155" s="40"/>
      <c r="D155" s="46"/>
      <c r="E155" s="47"/>
    </row>
    <row r="156" spans="1:5" x14ac:dyDescent="0.2">
      <c r="D156" s="59"/>
      <c r="E156" s="66"/>
    </row>
    <row r="157" spans="1:5" x14ac:dyDescent="0.2">
      <c r="B157" s="40"/>
      <c r="D157" s="54"/>
      <c r="E157" s="64"/>
    </row>
    <row r="158" spans="1:5" x14ac:dyDescent="0.2">
      <c r="C158" s="40"/>
      <c r="D158" s="54"/>
      <c r="E158" s="41"/>
    </row>
    <row r="159" spans="1:5" x14ac:dyDescent="0.2">
      <c r="C159" s="40"/>
      <c r="D159" s="46"/>
      <c r="E159" s="47"/>
    </row>
    <row r="160" spans="1:5" x14ac:dyDescent="0.2">
      <c r="C160" s="40"/>
      <c r="D160" s="46"/>
      <c r="E160" s="47"/>
    </row>
    <row r="161" spans="1:5" x14ac:dyDescent="0.2">
      <c r="D161" s="38"/>
      <c r="E161" s="39"/>
    </row>
    <row r="162" spans="1:5" s="67" customFormat="1" ht="18" customHeight="1" x14ac:dyDescent="0.25">
      <c r="A162" s="146"/>
      <c r="B162" s="147"/>
      <c r="C162" s="147"/>
      <c r="D162" s="147"/>
      <c r="E162" s="147"/>
    </row>
    <row r="163" spans="1:5" ht="28.5" customHeight="1" x14ac:dyDescent="0.2">
      <c r="A163" s="56"/>
      <c r="B163" s="56"/>
      <c r="C163" s="56"/>
      <c r="D163" s="57"/>
      <c r="E163" s="58"/>
    </row>
    <row r="165" spans="1:5" ht="15.75" x14ac:dyDescent="0.2">
      <c r="A165" s="69"/>
      <c r="B165" s="40"/>
      <c r="C165" s="40"/>
      <c r="D165" s="70"/>
      <c r="E165" s="10"/>
    </row>
    <row r="166" spans="1:5" x14ac:dyDescent="0.2">
      <c r="A166" s="40"/>
      <c r="B166" s="40"/>
      <c r="C166" s="40"/>
      <c r="D166" s="70"/>
      <c r="E166" s="10"/>
    </row>
    <row r="167" spans="1:5" ht="17.25" customHeight="1" x14ac:dyDescent="0.2">
      <c r="A167" s="40"/>
      <c r="B167" s="40"/>
      <c r="C167" s="40"/>
      <c r="D167" s="70"/>
      <c r="E167" s="10"/>
    </row>
    <row r="168" spans="1:5" ht="13.5" customHeight="1" x14ac:dyDescent="0.2">
      <c r="A168" s="40"/>
      <c r="B168" s="40"/>
      <c r="C168" s="40"/>
      <c r="D168" s="70"/>
      <c r="E168" s="10"/>
    </row>
    <row r="169" spans="1:5" x14ac:dyDescent="0.2">
      <c r="A169" s="40"/>
      <c r="B169" s="40"/>
      <c r="C169" s="40"/>
      <c r="D169" s="70"/>
      <c r="E169" s="10"/>
    </row>
    <row r="170" spans="1:5" x14ac:dyDescent="0.2">
      <c r="A170" s="40"/>
      <c r="B170" s="40"/>
      <c r="C170" s="40"/>
    </row>
    <row r="171" spans="1:5" x14ac:dyDescent="0.2">
      <c r="A171" s="40"/>
      <c r="B171" s="40"/>
      <c r="C171" s="40"/>
      <c r="D171" s="70"/>
      <c r="E171" s="10"/>
    </row>
    <row r="172" spans="1:5" x14ac:dyDescent="0.2">
      <c r="A172" s="40"/>
      <c r="B172" s="40"/>
      <c r="C172" s="40"/>
      <c r="D172" s="70"/>
      <c r="E172" s="71"/>
    </row>
    <row r="173" spans="1:5" x14ac:dyDescent="0.2">
      <c r="A173" s="40"/>
      <c r="B173" s="40"/>
      <c r="C173" s="40"/>
      <c r="D173" s="70"/>
      <c r="E173" s="10"/>
    </row>
    <row r="174" spans="1:5" ht="22.5" customHeight="1" x14ac:dyDescent="0.2">
      <c r="A174" s="40"/>
      <c r="B174" s="40"/>
      <c r="C174" s="40"/>
      <c r="D174" s="70"/>
      <c r="E174" s="48"/>
    </row>
    <row r="175" spans="1:5" ht="22.5" customHeight="1" x14ac:dyDescent="0.2">
      <c r="D175" s="46"/>
      <c r="E175" s="49"/>
    </row>
  </sheetData>
  <mergeCells count="8">
    <mergeCell ref="A162:E162"/>
    <mergeCell ref="B3:H3"/>
    <mergeCell ref="A1:H1"/>
    <mergeCell ref="B21:H21"/>
    <mergeCell ref="B23:H23"/>
    <mergeCell ref="B36:H36"/>
    <mergeCell ref="B38:H38"/>
    <mergeCell ref="B51:H51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21" max="8" man="1"/>
    <brk id="96" max="9" man="1"/>
    <brk id="160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8"/>
  <sheetViews>
    <sheetView tabSelected="1" zoomScaleNormal="100" workbookViewId="0">
      <pane xSplit="2" ySplit="2" topLeftCell="D73" activePane="bottomRight" state="frozen"/>
      <selection pane="topRight" activeCell="C1" sqref="C1"/>
      <selection pane="bottomLeft" activeCell="A3" sqref="A3"/>
      <selection pane="bottomRight" activeCell="O28" sqref="O28"/>
    </sheetView>
  </sheetViews>
  <sheetFormatPr defaultColWidth="11.42578125" defaultRowHeight="12.75" x14ac:dyDescent="0.2"/>
  <cols>
    <col min="1" max="1" width="11.42578125" style="116" bestFit="1" customWidth="1"/>
    <col min="2" max="2" width="39.5703125" style="117" customWidth="1"/>
    <col min="3" max="3" width="14.28515625" style="110" hidden="1" customWidth="1"/>
    <col min="4" max="4" width="14.28515625" style="110" customWidth="1"/>
    <col min="5" max="5" width="11.85546875" style="110" hidden="1" customWidth="1"/>
    <col min="6" max="6" width="11.28515625" style="110" bestFit="1" customWidth="1"/>
    <col min="7" max="7" width="12.5703125" style="110" hidden="1" customWidth="1"/>
    <col min="8" max="8" width="12.42578125" style="110" customWidth="1"/>
    <col min="9" max="9" width="9.5703125" style="110" hidden="1" customWidth="1"/>
    <col min="10" max="10" width="9.5703125" style="110" customWidth="1"/>
    <col min="11" max="11" width="8.140625" style="110" hidden="1" customWidth="1"/>
    <col min="12" max="12" width="10.140625" style="110" bestFit="1" customWidth="1"/>
    <col min="13" max="13" width="8.140625" style="110" hidden="1" customWidth="1"/>
    <col min="14" max="14" width="19.42578125" style="110" customWidth="1"/>
    <col min="15" max="15" width="12.28515625" style="110" bestFit="1" customWidth="1"/>
    <col min="16" max="16384" width="11.42578125" style="9"/>
  </cols>
  <sheetData>
    <row r="1" spans="1:15" ht="24" customHeight="1" x14ac:dyDescent="0.2">
      <c r="A1" s="156" t="s">
        <v>138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1:15" s="10" customFormat="1" ht="45" x14ac:dyDescent="0.2">
      <c r="A2" s="109" t="s">
        <v>21</v>
      </c>
      <c r="B2" s="109" t="s">
        <v>22</v>
      </c>
      <c r="C2" s="80" t="s">
        <v>51</v>
      </c>
      <c r="D2" s="80" t="s">
        <v>141</v>
      </c>
      <c r="E2" s="109" t="s">
        <v>48</v>
      </c>
      <c r="F2" s="109" t="s">
        <v>61</v>
      </c>
      <c r="G2" s="109" t="s">
        <v>49</v>
      </c>
      <c r="H2" s="109" t="s">
        <v>62</v>
      </c>
      <c r="I2" s="109" t="s">
        <v>14</v>
      </c>
      <c r="J2" s="109" t="s">
        <v>63</v>
      </c>
      <c r="K2" s="109" t="s">
        <v>52</v>
      </c>
      <c r="L2" s="109" t="s">
        <v>117</v>
      </c>
      <c r="M2" s="109" t="s">
        <v>23</v>
      </c>
      <c r="N2" s="109" t="s">
        <v>95</v>
      </c>
      <c r="O2" s="80" t="s">
        <v>23</v>
      </c>
    </row>
    <row r="3" spans="1:15" x14ac:dyDescent="0.2">
      <c r="A3" s="100"/>
      <c r="B3" s="101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5" s="10" customFormat="1" x14ac:dyDescent="0.2">
      <c r="A4" s="100">
        <v>3</v>
      </c>
      <c r="B4" s="102" t="s">
        <v>65</v>
      </c>
      <c r="C4" s="104"/>
      <c r="D4" s="104">
        <v>3415000</v>
      </c>
      <c r="E4" s="104" t="e">
        <f>E7+E21+#REF!+E78</f>
        <v>#REF!</v>
      </c>
      <c r="F4" s="104">
        <v>617000</v>
      </c>
      <c r="G4" s="104" t="e">
        <f>G7+G21+#REF!+G78</f>
        <v>#REF!</v>
      </c>
      <c r="H4" s="104">
        <v>2624000</v>
      </c>
      <c r="I4" s="104" t="e">
        <f>I7+I21+#REF!+I78</f>
        <v>#REF!</v>
      </c>
      <c r="J4" s="104">
        <v>10000</v>
      </c>
      <c r="K4" s="104" t="e">
        <f>K7+K21+#REF!+K78</f>
        <v>#REF!</v>
      </c>
      <c r="L4" s="104">
        <v>90000</v>
      </c>
      <c r="M4" s="104" t="e">
        <f>M7+M21+#REF!+M78</f>
        <v>#REF!</v>
      </c>
      <c r="N4" s="104">
        <v>70000</v>
      </c>
      <c r="O4" s="104">
        <v>4000</v>
      </c>
    </row>
    <row r="5" spans="1:15" s="10" customFormat="1" x14ac:dyDescent="0.2">
      <c r="A5" s="100"/>
      <c r="B5" s="102" t="s">
        <v>66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x14ac:dyDescent="0.2">
      <c r="A6" s="100"/>
      <c r="B6" s="103" t="s">
        <v>102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</row>
    <row r="7" spans="1:15" s="10" customFormat="1" x14ac:dyDescent="0.2">
      <c r="A7" s="157" t="s">
        <v>67</v>
      </c>
      <c r="B7" s="155"/>
      <c r="C7" s="104"/>
      <c r="D7" s="104"/>
      <c r="E7" s="104" t="e">
        <f>E8</f>
        <v>#REF!</v>
      </c>
      <c r="F7" s="104"/>
      <c r="G7" s="104"/>
      <c r="H7" s="104"/>
      <c r="I7" s="104" t="e">
        <f>I8</f>
        <v>#REF!</v>
      </c>
      <c r="J7" s="104"/>
      <c r="K7" s="104" t="e">
        <f>K8</f>
        <v>#REF!</v>
      </c>
      <c r="L7" s="104"/>
      <c r="M7" s="104" t="e">
        <f>M8</f>
        <v>#REF!</v>
      </c>
      <c r="N7" s="104"/>
      <c r="O7" s="104"/>
    </row>
    <row r="8" spans="1:15" s="10" customFormat="1" ht="32.25" customHeight="1" x14ac:dyDescent="0.2">
      <c r="A8" s="158" t="s">
        <v>53</v>
      </c>
      <c r="B8" s="159"/>
      <c r="C8" s="104"/>
      <c r="D8" s="104"/>
      <c r="E8" s="104" t="e">
        <f>E9</f>
        <v>#REF!</v>
      </c>
      <c r="F8" s="104"/>
      <c r="G8" s="104"/>
      <c r="H8" s="104"/>
      <c r="I8" s="104" t="e">
        <f>I9</f>
        <v>#REF!</v>
      </c>
      <c r="J8" s="104"/>
      <c r="K8" s="104" t="e">
        <f>K9</f>
        <v>#REF!</v>
      </c>
      <c r="L8" s="104"/>
      <c r="M8" s="104" t="e">
        <f>M9</f>
        <v>#REF!</v>
      </c>
      <c r="N8" s="104"/>
      <c r="O8" s="104"/>
    </row>
    <row r="9" spans="1:15" s="10" customFormat="1" x14ac:dyDescent="0.2">
      <c r="A9" s="100">
        <v>3</v>
      </c>
      <c r="B9" s="103" t="s">
        <v>24</v>
      </c>
      <c r="C9" s="104">
        <v>4741214</v>
      </c>
      <c r="D9" s="104">
        <v>2624000</v>
      </c>
      <c r="E9" s="104" t="e">
        <f>E10+#REF!</f>
        <v>#REF!</v>
      </c>
      <c r="F9" s="104"/>
      <c r="G9" s="104">
        <v>4741214</v>
      </c>
      <c r="H9" s="104">
        <v>2624000</v>
      </c>
      <c r="I9" s="104" t="e">
        <f>I10+#REF!</f>
        <v>#REF!</v>
      </c>
      <c r="J9" s="104"/>
      <c r="K9" s="104" t="e">
        <f>K10+#REF!</f>
        <v>#REF!</v>
      </c>
      <c r="L9" s="104"/>
      <c r="M9" s="104" t="e">
        <f>M10+#REF!</f>
        <v>#REF!</v>
      </c>
      <c r="N9" s="104">
        <v>0</v>
      </c>
      <c r="O9" s="104"/>
    </row>
    <row r="10" spans="1:15" s="10" customFormat="1" x14ac:dyDescent="0.2">
      <c r="A10" s="100">
        <v>31</v>
      </c>
      <c r="B10" s="103" t="s">
        <v>25</v>
      </c>
      <c r="C10" s="104">
        <v>4086282</v>
      </c>
      <c r="D10" s="104">
        <v>2624000</v>
      </c>
      <c r="E10" s="104">
        <f>E11+E13+E15</f>
        <v>0</v>
      </c>
      <c r="F10" s="104"/>
      <c r="G10" s="104">
        <v>4086282</v>
      </c>
      <c r="H10" s="104">
        <v>2564100</v>
      </c>
      <c r="I10" s="104">
        <f t="shared" ref="I10:N10" si="0">I11+I13+I15</f>
        <v>0</v>
      </c>
      <c r="J10" s="104"/>
      <c r="K10" s="104">
        <f t="shared" si="0"/>
        <v>0</v>
      </c>
      <c r="L10" s="104"/>
      <c r="M10" s="104">
        <f t="shared" si="0"/>
        <v>0</v>
      </c>
      <c r="N10" s="104">
        <f t="shared" si="0"/>
        <v>0</v>
      </c>
      <c r="O10" s="104"/>
    </row>
    <row r="11" spans="1:15" x14ac:dyDescent="0.2">
      <c r="A11" s="100">
        <v>311</v>
      </c>
      <c r="B11" s="103" t="s">
        <v>26</v>
      </c>
      <c r="C11" s="104">
        <v>4069782</v>
      </c>
      <c r="D11" s="104">
        <v>2049100</v>
      </c>
      <c r="E11" s="104">
        <f>E12</f>
        <v>0</v>
      </c>
      <c r="F11" s="104"/>
      <c r="G11" s="104">
        <v>4069782</v>
      </c>
      <c r="H11" s="104">
        <v>2049100</v>
      </c>
      <c r="I11" s="104">
        <f t="shared" ref="I11:N11" si="1">I12</f>
        <v>0</v>
      </c>
      <c r="J11" s="104"/>
      <c r="K11" s="104">
        <f t="shared" si="1"/>
        <v>0</v>
      </c>
      <c r="L11" s="104"/>
      <c r="M11" s="104">
        <f t="shared" si="1"/>
        <v>0</v>
      </c>
      <c r="N11" s="104">
        <f t="shared" si="1"/>
        <v>0</v>
      </c>
      <c r="O11" s="104"/>
    </row>
    <row r="12" spans="1:15" x14ac:dyDescent="0.2">
      <c r="A12" s="106">
        <v>3111</v>
      </c>
      <c r="B12" s="101" t="s">
        <v>37</v>
      </c>
      <c r="C12" s="105">
        <v>4069782</v>
      </c>
      <c r="D12" s="105"/>
      <c r="E12" s="105"/>
      <c r="F12" s="105"/>
      <c r="G12" s="105">
        <v>4069782</v>
      </c>
      <c r="H12" s="105"/>
      <c r="I12" s="105"/>
      <c r="J12" s="105"/>
      <c r="K12" s="105"/>
      <c r="L12" s="105"/>
      <c r="M12" s="105"/>
      <c r="N12" s="105">
        <v>0</v>
      </c>
      <c r="O12" s="105"/>
    </row>
    <row r="13" spans="1:15" s="10" customFormat="1" x14ac:dyDescent="0.2">
      <c r="A13" s="100">
        <v>312</v>
      </c>
      <c r="B13" s="103" t="s">
        <v>27</v>
      </c>
      <c r="C13" s="104">
        <v>16500</v>
      </c>
      <c r="D13" s="104">
        <v>60000</v>
      </c>
      <c r="E13" s="104">
        <f>E14</f>
        <v>0</v>
      </c>
      <c r="F13" s="104"/>
      <c r="G13" s="104">
        <v>16500</v>
      </c>
      <c r="H13" s="104">
        <v>60000</v>
      </c>
      <c r="I13" s="104">
        <f t="shared" ref="I13:N13" si="2">I14</f>
        <v>0</v>
      </c>
      <c r="J13" s="104"/>
      <c r="K13" s="104">
        <f t="shared" si="2"/>
        <v>0</v>
      </c>
      <c r="L13" s="104"/>
      <c r="M13" s="104">
        <f t="shared" si="2"/>
        <v>0</v>
      </c>
      <c r="N13" s="104">
        <f t="shared" si="2"/>
        <v>0</v>
      </c>
      <c r="O13" s="104"/>
    </row>
    <row r="14" spans="1:15" x14ac:dyDescent="0.2">
      <c r="A14" s="106">
        <v>3121</v>
      </c>
      <c r="B14" s="101" t="s">
        <v>27</v>
      </c>
      <c r="C14" s="105">
        <v>16500</v>
      </c>
      <c r="D14" s="105"/>
      <c r="E14" s="105"/>
      <c r="F14" s="105"/>
      <c r="G14" s="105">
        <v>16500</v>
      </c>
      <c r="H14" s="105"/>
      <c r="I14" s="105"/>
      <c r="J14" s="105"/>
      <c r="K14" s="105"/>
      <c r="L14" s="105"/>
      <c r="M14" s="105"/>
      <c r="N14" s="105">
        <v>0</v>
      </c>
      <c r="O14" s="105"/>
    </row>
    <row r="15" spans="1:15" s="10" customFormat="1" x14ac:dyDescent="0.2">
      <c r="A15" s="100">
        <v>313</v>
      </c>
      <c r="B15" s="103" t="s">
        <v>28</v>
      </c>
      <c r="C15" s="104">
        <v>647132</v>
      </c>
      <c r="D15" s="104">
        <v>340000</v>
      </c>
      <c r="E15" s="104">
        <f>E16+E17</f>
        <v>0</v>
      </c>
      <c r="F15" s="104"/>
      <c r="G15" s="104">
        <v>647132</v>
      </c>
      <c r="H15" s="104">
        <v>340000</v>
      </c>
      <c r="I15" s="104">
        <f t="shared" ref="I15:N15" si="3">I16+I17</f>
        <v>0</v>
      </c>
      <c r="J15" s="104"/>
      <c r="K15" s="104">
        <f t="shared" si="3"/>
        <v>0</v>
      </c>
      <c r="L15" s="104"/>
      <c r="M15" s="104">
        <f t="shared" si="3"/>
        <v>0</v>
      </c>
      <c r="N15" s="104">
        <f t="shared" si="3"/>
        <v>0</v>
      </c>
      <c r="O15" s="104"/>
    </row>
    <row r="16" spans="1:15" x14ac:dyDescent="0.2">
      <c r="A16" s="106">
        <v>3132</v>
      </c>
      <c r="B16" s="101" t="s">
        <v>38</v>
      </c>
      <c r="C16" s="105">
        <v>598854</v>
      </c>
      <c r="D16" s="105"/>
      <c r="E16" s="105"/>
      <c r="F16" s="105"/>
      <c r="G16" s="105">
        <v>598854</v>
      </c>
      <c r="H16" s="105"/>
      <c r="I16" s="105"/>
      <c r="J16" s="104"/>
      <c r="K16" s="105"/>
      <c r="L16" s="105"/>
      <c r="M16" s="105"/>
      <c r="N16" s="105">
        <v>0</v>
      </c>
      <c r="O16" s="105"/>
    </row>
    <row r="17" spans="1:15" x14ac:dyDescent="0.2">
      <c r="A17" s="106">
        <v>3133</v>
      </c>
      <c r="B17" s="101" t="s">
        <v>39</v>
      </c>
      <c r="C17" s="105">
        <v>48278</v>
      </c>
      <c r="D17" s="105"/>
      <c r="E17" s="105"/>
      <c r="F17" s="105"/>
      <c r="G17" s="105">
        <v>48278</v>
      </c>
      <c r="H17" s="105"/>
      <c r="I17" s="105"/>
      <c r="J17" s="105"/>
      <c r="K17" s="105"/>
      <c r="L17" s="105"/>
      <c r="M17" s="105"/>
      <c r="N17" s="105">
        <v>0</v>
      </c>
      <c r="O17" s="105"/>
    </row>
    <row r="18" spans="1:15" x14ac:dyDescent="0.2">
      <c r="A18" s="100">
        <v>32</v>
      </c>
      <c r="B18" s="103" t="s">
        <v>94</v>
      </c>
      <c r="C18" s="105"/>
      <c r="D18" s="104">
        <v>115000</v>
      </c>
      <c r="E18" s="105"/>
      <c r="F18" s="105"/>
      <c r="G18" s="105"/>
      <c r="H18" s="104">
        <v>115000</v>
      </c>
      <c r="I18" s="105"/>
      <c r="J18" s="105"/>
      <c r="K18" s="105"/>
      <c r="L18" s="105"/>
      <c r="M18" s="105"/>
      <c r="N18" s="105"/>
      <c r="O18" s="104"/>
    </row>
    <row r="19" spans="1:15" x14ac:dyDescent="0.2">
      <c r="A19" s="106">
        <v>3212</v>
      </c>
      <c r="B19" s="101" t="s">
        <v>41</v>
      </c>
      <c r="C19" s="105">
        <v>120000</v>
      </c>
      <c r="D19" s="105"/>
      <c r="E19" s="105">
        <v>120000</v>
      </c>
      <c r="F19" s="105"/>
      <c r="G19" s="105"/>
      <c r="H19" s="105"/>
      <c r="I19" s="105"/>
      <c r="J19" s="104"/>
      <c r="K19" s="105"/>
      <c r="L19" s="105"/>
      <c r="M19" s="105"/>
      <c r="N19" s="105"/>
      <c r="O19" s="105"/>
    </row>
    <row r="20" spans="1:15" x14ac:dyDescent="0.2">
      <c r="A20" s="106">
        <v>3295</v>
      </c>
      <c r="B20" s="101" t="s">
        <v>116</v>
      </c>
      <c r="C20" s="105"/>
      <c r="D20" s="104">
        <v>13500</v>
      </c>
      <c r="E20" s="105"/>
      <c r="F20" s="105"/>
      <c r="G20" s="105"/>
      <c r="H20" s="104">
        <v>13500</v>
      </c>
      <c r="I20" s="105"/>
      <c r="J20" s="104"/>
      <c r="K20" s="105"/>
      <c r="L20" s="105"/>
      <c r="M20" s="105"/>
      <c r="N20" s="105"/>
      <c r="O20" s="105"/>
    </row>
    <row r="21" spans="1:15" s="10" customFormat="1" x14ac:dyDescent="0.2">
      <c r="A21" s="160" t="s">
        <v>73</v>
      </c>
      <c r="B21" s="161"/>
      <c r="C21" s="104"/>
      <c r="D21" s="104"/>
      <c r="E21" s="104"/>
      <c r="F21" s="104"/>
      <c r="G21" s="104"/>
      <c r="H21" s="104"/>
      <c r="I21" s="104"/>
      <c r="J21" s="104">
        <v>10000</v>
      </c>
      <c r="K21" s="104"/>
      <c r="L21" s="104">
        <v>84400</v>
      </c>
      <c r="M21" s="104"/>
      <c r="N21" s="104">
        <v>70000</v>
      </c>
      <c r="O21" s="104"/>
    </row>
    <row r="22" spans="1:15" s="10" customFormat="1" ht="12.75" customHeight="1" x14ac:dyDescent="0.2">
      <c r="A22" s="160" t="s">
        <v>54</v>
      </c>
      <c r="B22" s="155"/>
      <c r="C22" s="104"/>
      <c r="D22" s="104"/>
      <c r="E22" s="104"/>
      <c r="F22" s="104"/>
      <c r="G22" s="104"/>
      <c r="H22" s="104"/>
      <c r="I22" s="104"/>
      <c r="J22" s="104">
        <v>10000</v>
      </c>
      <c r="K22" s="104"/>
      <c r="L22" s="104">
        <v>84400</v>
      </c>
      <c r="M22" s="104"/>
      <c r="N22" s="104">
        <v>70000</v>
      </c>
      <c r="O22" s="104"/>
    </row>
    <row r="23" spans="1:15" s="10" customFormat="1" ht="12" customHeight="1" x14ac:dyDescent="0.2">
      <c r="A23" s="100">
        <v>3</v>
      </c>
      <c r="B23" s="103" t="s">
        <v>24</v>
      </c>
      <c r="C23" s="104">
        <v>634917</v>
      </c>
      <c r="D23" s="104"/>
      <c r="E23" s="104">
        <f>E24+E52</f>
        <v>589817</v>
      </c>
      <c r="F23" s="104"/>
      <c r="G23" s="104">
        <f>G24+G52</f>
        <v>0</v>
      </c>
      <c r="H23" s="104"/>
      <c r="I23" s="104">
        <f>I24+I52</f>
        <v>30100</v>
      </c>
      <c r="J23" s="104">
        <v>10000</v>
      </c>
      <c r="K23" s="104">
        <f>K24+K52</f>
        <v>0</v>
      </c>
      <c r="L23" s="104">
        <v>84400</v>
      </c>
      <c r="M23" s="104">
        <f>M24+M52</f>
        <v>0</v>
      </c>
      <c r="N23" s="104">
        <v>70000</v>
      </c>
      <c r="O23" s="104"/>
    </row>
    <row r="24" spans="1:15" s="10" customFormat="1" x14ac:dyDescent="0.2">
      <c r="A24" s="100">
        <v>32</v>
      </c>
      <c r="B24" s="103" t="s">
        <v>29</v>
      </c>
      <c r="C24" s="104">
        <v>584817</v>
      </c>
      <c r="D24" s="104"/>
      <c r="E24" s="104">
        <f>E25+E29+E36+E47</f>
        <v>584817</v>
      </c>
      <c r="F24" s="104"/>
      <c r="G24" s="104">
        <f>G25+G29+G36+G47</f>
        <v>0</v>
      </c>
      <c r="H24" s="104"/>
      <c r="I24" s="104">
        <f>I25+I29+I36+I47</f>
        <v>30100</v>
      </c>
      <c r="J24" s="104">
        <v>10000</v>
      </c>
      <c r="K24" s="104">
        <f>K25+K29+K36+K47</f>
        <v>0</v>
      </c>
      <c r="L24" s="104">
        <v>84400</v>
      </c>
      <c r="M24" s="104">
        <f>M25+M29+M36+M47</f>
        <v>0</v>
      </c>
      <c r="N24" s="104">
        <v>70000</v>
      </c>
      <c r="O24" s="104"/>
    </row>
    <row r="25" spans="1:15" x14ac:dyDescent="0.2">
      <c r="A25" s="100">
        <v>321</v>
      </c>
      <c r="B25" s="101" t="s">
        <v>30</v>
      </c>
      <c r="C25" s="104">
        <v>140240</v>
      </c>
      <c r="D25" s="104">
        <v>15500</v>
      </c>
      <c r="E25" s="104">
        <v>140240</v>
      </c>
      <c r="F25" s="104">
        <v>12500</v>
      </c>
      <c r="G25" s="104">
        <f>SUM(G26:G27)</f>
        <v>0</v>
      </c>
      <c r="H25" s="104"/>
      <c r="I25" s="104">
        <f>SUM(I26:I27)</f>
        <v>0</v>
      </c>
      <c r="J25" s="104">
        <v>3000</v>
      </c>
      <c r="K25" s="104">
        <f>SUM(K26:K27)</f>
        <v>0</v>
      </c>
      <c r="L25" s="104"/>
      <c r="M25" s="104">
        <f>SUM(M26:M27)</f>
        <v>0</v>
      </c>
      <c r="N25" s="104"/>
      <c r="O25" s="104"/>
    </row>
    <row r="26" spans="1:15" x14ac:dyDescent="0.2">
      <c r="A26" s="106">
        <v>3211</v>
      </c>
      <c r="B26" s="101" t="s">
        <v>40</v>
      </c>
      <c r="C26" s="105">
        <v>17240</v>
      </c>
      <c r="D26" s="105"/>
      <c r="E26" s="105">
        <v>17240</v>
      </c>
      <c r="F26" s="105"/>
      <c r="G26" s="105"/>
      <c r="H26" s="105">
        <v>0</v>
      </c>
      <c r="I26" s="105"/>
      <c r="J26" s="105"/>
      <c r="K26" s="105"/>
      <c r="L26" s="105"/>
      <c r="M26" s="105"/>
      <c r="N26" s="105"/>
      <c r="O26" s="105"/>
    </row>
    <row r="27" spans="1:15" x14ac:dyDescent="0.2">
      <c r="A27" s="106">
        <v>3213</v>
      </c>
      <c r="B27" s="101" t="s">
        <v>74</v>
      </c>
      <c r="C27" s="105">
        <v>3000</v>
      </c>
      <c r="D27" s="105"/>
      <c r="E27" s="105">
        <v>3000</v>
      </c>
      <c r="F27" s="105"/>
      <c r="G27" s="105"/>
      <c r="H27" s="105">
        <v>0</v>
      </c>
      <c r="I27" s="105"/>
      <c r="J27" s="105"/>
      <c r="K27" s="105"/>
      <c r="L27" s="105"/>
      <c r="M27" s="105"/>
      <c r="N27" s="105"/>
      <c r="O27" s="105"/>
    </row>
    <row r="28" spans="1:15" x14ac:dyDescent="0.2">
      <c r="A28" s="106">
        <v>32124</v>
      </c>
      <c r="B28" s="101" t="s">
        <v>112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1:15" x14ac:dyDescent="0.2">
      <c r="A29" s="100">
        <v>322</v>
      </c>
      <c r="B29" s="103" t="s">
        <v>31</v>
      </c>
      <c r="C29" s="104">
        <v>347077</v>
      </c>
      <c r="D29" s="104">
        <v>213975</v>
      </c>
      <c r="E29" s="104">
        <v>332077</v>
      </c>
      <c r="F29" s="104">
        <v>84350</v>
      </c>
      <c r="G29" s="104">
        <f>SUM(G31:G34)</f>
        <v>0</v>
      </c>
      <c r="H29" s="104">
        <f>SUM(H31:H34)</f>
        <v>0</v>
      </c>
      <c r="I29" s="104">
        <f>SUM(I31:I34)</f>
        <v>0</v>
      </c>
      <c r="J29" s="104">
        <v>3000</v>
      </c>
      <c r="K29" s="104">
        <f>SUM(K31:K34)</f>
        <v>0</v>
      </c>
      <c r="L29" s="104">
        <v>56625</v>
      </c>
      <c r="M29" s="104">
        <f>SUM(M31:M34)</f>
        <v>0</v>
      </c>
      <c r="N29" s="104">
        <v>70000</v>
      </c>
      <c r="O29" s="104"/>
    </row>
    <row r="30" spans="1:15" x14ac:dyDescent="0.2">
      <c r="A30" s="106">
        <v>3221</v>
      </c>
      <c r="B30" s="101" t="s">
        <v>105</v>
      </c>
      <c r="C30" s="104"/>
      <c r="D30" s="105"/>
      <c r="E30" s="104"/>
      <c r="F30" s="104"/>
      <c r="G30" s="104"/>
      <c r="H30" s="104"/>
      <c r="I30" s="104"/>
      <c r="J30" s="105"/>
      <c r="K30" s="104"/>
      <c r="L30" s="104"/>
      <c r="M30" s="104"/>
      <c r="N30" s="104"/>
      <c r="O30" s="104"/>
    </row>
    <row r="31" spans="1:15" x14ac:dyDescent="0.2">
      <c r="A31" s="106">
        <v>3221</v>
      </c>
      <c r="B31" s="101" t="s">
        <v>75</v>
      </c>
      <c r="C31" s="105">
        <v>32000</v>
      </c>
      <c r="D31" s="105"/>
      <c r="E31" s="105">
        <v>32000</v>
      </c>
      <c r="F31" s="105"/>
      <c r="G31" s="105"/>
      <c r="H31" s="105">
        <v>0</v>
      </c>
      <c r="I31" s="105"/>
      <c r="J31" s="105"/>
      <c r="K31" s="105"/>
      <c r="L31" s="105"/>
      <c r="M31" s="105"/>
      <c r="N31" s="105"/>
      <c r="O31" s="105"/>
    </row>
    <row r="32" spans="1:15" x14ac:dyDescent="0.2">
      <c r="A32" s="106">
        <v>3222</v>
      </c>
      <c r="B32" s="101" t="s">
        <v>68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</row>
    <row r="33" spans="1:15" x14ac:dyDescent="0.2">
      <c r="A33" s="106">
        <v>3223</v>
      </c>
      <c r="B33" s="101" t="s">
        <v>57</v>
      </c>
      <c r="C33" s="105">
        <v>277577</v>
      </c>
      <c r="D33" s="105"/>
      <c r="E33" s="105">
        <v>277577</v>
      </c>
      <c r="F33" s="105"/>
      <c r="G33" s="105"/>
      <c r="H33" s="105">
        <v>0</v>
      </c>
      <c r="I33" s="105"/>
      <c r="J33" s="105"/>
      <c r="K33" s="105"/>
      <c r="L33" s="105"/>
      <c r="M33" s="105"/>
      <c r="N33" s="105"/>
      <c r="O33" s="105"/>
    </row>
    <row r="34" spans="1:15" x14ac:dyDescent="0.2">
      <c r="A34" s="106">
        <v>3225</v>
      </c>
      <c r="B34" s="101" t="s">
        <v>42</v>
      </c>
      <c r="C34" s="105">
        <v>5000</v>
      </c>
      <c r="D34" s="105"/>
      <c r="E34" s="105">
        <v>5000</v>
      </c>
      <c r="F34" s="105"/>
      <c r="G34" s="105"/>
      <c r="H34" s="105">
        <v>0</v>
      </c>
      <c r="I34" s="105"/>
      <c r="J34" s="105"/>
      <c r="K34" s="105"/>
      <c r="L34" s="105"/>
      <c r="M34" s="105"/>
      <c r="N34" s="105">
        <v>0</v>
      </c>
      <c r="O34" s="105"/>
    </row>
    <row r="35" spans="1:15" x14ac:dyDescent="0.2">
      <c r="A35" s="106">
        <v>3227</v>
      </c>
      <c r="B35" s="101" t="s">
        <v>72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</row>
    <row r="36" spans="1:15" x14ac:dyDescent="0.2">
      <c r="A36" s="100">
        <v>323</v>
      </c>
      <c r="B36" s="103" t="s">
        <v>32</v>
      </c>
      <c r="C36" s="104">
        <v>128100</v>
      </c>
      <c r="D36" s="104">
        <v>63875</v>
      </c>
      <c r="E36" s="104">
        <v>98000</v>
      </c>
      <c r="F36" s="104">
        <v>53000</v>
      </c>
      <c r="G36" s="104">
        <f t="shared" ref="G36:N36" si="4">SUM(G37:G46)</f>
        <v>0</v>
      </c>
      <c r="H36" s="104">
        <f t="shared" si="4"/>
        <v>0</v>
      </c>
      <c r="I36" s="104">
        <f t="shared" si="4"/>
        <v>30100</v>
      </c>
      <c r="J36" s="104">
        <v>4000</v>
      </c>
      <c r="K36" s="104">
        <f t="shared" si="4"/>
        <v>0</v>
      </c>
      <c r="L36" s="104">
        <v>6875</v>
      </c>
      <c r="M36" s="104">
        <f t="shared" si="4"/>
        <v>0</v>
      </c>
      <c r="N36" s="104">
        <f t="shared" si="4"/>
        <v>0</v>
      </c>
      <c r="O36" s="104"/>
    </row>
    <row r="37" spans="1:15" x14ac:dyDescent="0.2">
      <c r="A37" s="106">
        <v>3231</v>
      </c>
      <c r="B37" s="108" t="s">
        <v>76</v>
      </c>
      <c r="C37" s="105">
        <v>28500</v>
      </c>
      <c r="D37" s="105"/>
      <c r="E37" s="105">
        <v>28500</v>
      </c>
      <c r="F37" s="105"/>
      <c r="G37" s="105"/>
      <c r="H37" s="105">
        <v>0</v>
      </c>
      <c r="I37" s="105"/>
      <c r="J37" s="105"/>
      <c r="K37" s="105"/>
      <c r="L37" s="105"/>
      <c r="M37" s="105"/>
      <c r="N37" s="105">
        <v>0</v>
      </c>
      <c r="O37" s="105"/>
    </row>
    <row r="38" spans="1:15" x14ac:dyDescent="0.2">
      <c r="A38" s="106">
        <v>3234</v>
      </c>
      <c r="B38" s="108" t="s">
        <v>107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</row>
    <row r="39" spans="1:15" x14ac:dyDescent="0.2">
      <c r="A39" s="106">
        <v>3234</v>
      </c>
      <c r="B39" s="101" t="s">
        <v>106</v>
      </c>
      <c r="C39" s="105">
        <v>36100</v>
      </c>
      <c r="D39" s="105"/>
      <c r="E39" s="105">
        <v>6000</v>
      </c>
      <c r="F39" s="105"/>
      <c r="G39" s="105"/>
      <c r="H39" s="105">
        <v>0</v>
      </c>
      <c r="I39" s="105">
        <v>30100</v>
      </c>
      <c r="J39" s="105"/>
      <c r="K39" s="105"/>
      <c r="L39" s="105"/>
      <c r="M39" s="105"/>
      <c r="N39" s="105">
        <v>0</v>
      </c>
      <c r="O39" s="105"/>
    </row>
    <row r="40" spans="1:15" x14ac:dyDescent="0.2">
      <c r="A40" s="106">
        <v>3234</v>
      </c>
      <c r="B40" s="101" t="s">
        <v>114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</row>
    <row r="41" spans="1:15" x14ac:dyDescent="0.2">
      <c r="A41" s="106">
        <v>3234</v>
      </c>
      <c r="B41" s="101" t="s">
        <v>115</v>
      </c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</row>
    <row r="42" spans="1:15" x14ac:dyDescent="0.2">
      <c r="A42" s="106">
        <v>3236</v>
      </c>
      <c r="B42" s="101" t="s">
        <v>78</v>
      </c>
      <c r="C42" s="105">
        <v>10000</v>
      </c>
      <c r="D42" s="105"/>
      <c r="E42" s="105">
        <v>10000</v>
      </c>
      <c r="F42" s="105"/>
      <c r="G42" s="105"/>
      <c r="H42" s="105">
        <v>0</v>
      </c>
      <c r="I42" s="105"/>
      <c r="J42" s="105"/>
      <c r="K42" s="105"/>
      <c r="L42" s="105"/>
      <c r="M42" s="105"/>
      <c r="N42" s="105">
        <v>0</v>
      </c>
      <c r="O42" s="105"/>
    </row>
    <row r="43" spans="1:15" x14ac:dyDescent="0.2">
      <c r="A43" s="106">
        <v>3236</v>
      </c>
      <c r="B43" s="101" t="s">
        <v>81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</row>
    <row r="44" spans="1:15" x14ac:dyDescent="0.2">
      <c r="A44" s="106">
        <v>3237</v>
      </c>
      <c r="B44" s="101" t="s">
        <v>79</v>
      </c>
      <c r="C44" s="105">
        <v>5000</v>
      </c>
      <c r="D44" s="105"/>
      <c r="E44" s="105">
        <v>5000</v>
      </c>
      <c r="F44" s="105"/>
      <c r="G44" s="105"/>
      <c r="H44" s="105">
        <v>0</v>
      </c>
      <c r="I44" s="105"/>
      <c r="J44" s="105"/>
      <c r="K44" s="105"/>
      <c r="L44" s="105"/>
      <c r="M44" s="105"/>
      <c r="N44" s="105">
        <v>0</v>
      </c>
      <c r="O44" s="105"/>
    </row>
    <row r="45" spans="1:15" x14ac:dyDescent="0.2">
      <c r="A45" s="106">
        <v>3238</v>
      </c>
      <c r="B45" s="101" t="s">
        <v>43</v>
      </c>
      <c r="C45" s="105">
        <v>5000</v>
      </c>
      <c r="D45" s="105"/>
      <c r="E45" s="105">
        <v>5000</v>
      </c>
      <c r="F45" s="105"/>
      <c r="G45" s="105"/>
      <c r="H45" s="105">
        <v>0</v>
      </c>
      <c r="I45" s="105"/>
      <c r="J45" s="105"/>
      <c r="K45" s="105"/>
      <c r="L45" s="105"/>
      <c r="M45" s="105"/>
      <c r="N45" s="105">
        <v>0</v>
      </c>
      <c r="O45" s="105"/>
    </row>
    <row r="46" spans="1:15" x14ac:dyDescent="0.2">
      <c r="A46" s="106">
        <v>3239</v>
      </c>
      <c r="B46" s="101" t="s">
        <v>44</v>
      </c>
      <c r="C46" s="105">
        <v>10000</v>
      </c>
      <c r="D46" s="105"/>
      <c r="E46" s="105">
        <v>10000</v>
      </c>
      <c r="F46" s="105"/>
      <c r="G46" s="105"/>
      <c r="H46" s="105">
        <v>0</v>
      </c>
      <c r="I46" s="105"/>
      <c r="J46" s="105"/>
      <c r="K46" s="105"/>
      <c r="L46" s="105"/>
      <c r="M46" s="105"/>
      <c r="N46" s="105">
        <v>0</v>
      </c>
      <c r="O46" s="105"/>
    </row>
    <row r="47" spans="1:15" x14ac:dyDescent="0.2">
      <c r="A47" s="100">
        <v>329</v>
      </c>
      <c r="B47" s="103" t="s">
        <v>33</v>
      </c>
      <c r="C47" s="104">
        <v>14500</v>
      </c>
      <c r="D47" s="104">
        <v>25942</v>
      </c>
      <c r="E47" s="104">
        <v>14500</v>
      </c>
      <c r="F47" s="104">
        <v>7000</v>
      </c>
      <c r="G47" s="104">
        <f t="shared" ref="G47:N47" si="5">SUM(G49:G50)</f>
        <v>0</v>
      </c>
      <c r="H47" s="104"/>
      <c r="I47" s="104">
        <f t="shared" si="5"/>
        <v>0</v>
      </c>
      <c r="J47" s="104"/>
      <c r="K47" s="104">
        <f t="shared" si="5"/>
        <v>0</v>
      </c>
      <c r="L47" s="104">
        <v>20900</v>
      </c>
      <c r="M47" s="104">
        <f t="shared" si="5"/>
        <v>0</v>
      </c>
      <c r="N47" s="104">
        <f t="shared" si="5"/>
        <v>0</v>
      </c>
      <c r="O47" s="104"/>
    </row>
    <row r="48" spans="1:15" x14ac:dyDescent="0.2">
      <c r="A48" s="106">
        <v>3292</v>
      </c>
      <c r="B48" s="101" t="s">
        <v>91</v>
      </c>
      <c r="C48" s="104"/>
      <c r="D48" s="105"/>
      <c r="E48" s="104"/>
      <c r="F48" s="105"/>
      <c r="G48" s="104"/>
      <c r="H48" s="104"/>
      <c r="I48" s="104"/>
      <c r="J48" s="105"/>
      <c r="K48" s="104"/>
      <c r="L48" s="104"/>
      <c r="M48" s="104"/>
      <c r="N48" s="104"/>
      <c r="O48" s="104"/>
    </row>
    <row r="49" spans="1:15" x14ac:dyDescent="0.2">
      <c r="A49" s="106">
        <v>3293</v>
      </c>
      <c r="B49" s="101" t="s">
        <v>45</v>
      </c>
      <c r="C49" s="105">
        <v>12000</v>
      </c>
      <c r="D49" s="105"/>
      <c r="E49" s="105">
        <v>12000</v>
      </c>
      <c r="F49" s="105"/>
      <c r="G49" s="105"/>
      <c r="H49" s="105">
        <v>0</v>
      </c>
      <c r="I49" s="105"/>
      <c r="J49" s="104"/>
      <c r="K49" s="105"/>
      <c r="L49" s="105">
        <v>0</v>
      </c>
      <c r="M49" s="105"/>
      <c r="N49" s="105">
        <v>0</v>
      </c>
      <c r="O49" s="105"/>
    </row>
    <row r="50" spans="1:15" x14ac:dyDescent="0.2">
      <c r="A50" s="106">
        <v>3294</v>
      </c>
      <c r="B50" s="101" t="s">
        <v>80</v>
      </c>
      <c r="C50" s="105">
        <v>2500</v>
      </c>
      <c r="D50" s="105"/>
      <c r="E50" s="105">
        <v>2500</v>
      </c>
      <c r="F50" s="105"/>
      <c r="G50" s="105"/>
      <c r="H50" s="105">
        <v>0</v>
      </c>
      <c r="I50" s="105"/>
      <c r="J50" s="105"/>
      <c r="K50" s="105"/>
      <c r="L50" s="105"/>
      <c r="M50" s="105"/>
      <c r="N50" s="105">
        <v>0</v>
      </c>
      <c r="O50" s="105"/>
    </row>
    <row r="51" spans="1:15" x14ac:dyDescent="0.2">
      <c r="A51" s="106">
        <v>3299</v>
      </c>
      <c r="B51" s="101" t="s">
        <v>33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</row>
    <row r="52" spans="1:15" x14ac:dyDescent="0.2">
      <c r="A52" s="100">
        <v>34</v>
      </c>
      <c r="B52" s="103" t="s">
        <v>46</v>
      </c>
      <c r="C52" s="104">
        <v>5000</v>
      </c>
      <c r="D52" s="104">
        <v>4000</v>
      </c>
      <c r="E52" s="104">
        <v>5000</v>
      </c>
      <c r="F52" s="104">
        <v>4000</v>
      </c>
      <c r="G52" s="104">
        <f t="shared" ref="G52:N53" si="6">G53</f>
        <v>0</v>
      </c>
      <c r="H52" s="104">
        <f t="shared" si="6"/>
        <v>0</v>
      </c>
      <c r="I52" s="104">
        <f t="shared" si="6"/>
        <v>0</v>
      </c>
      <c r="J52" s="105"/>
      <c r="K52" s="104">
        <f t="shared" si="6"/>
        <v>0</v>
      </c>
      <c r="L52" s="104">
        <f t="shared" si="6"/>
        <v>0</v>
      </c>
      <c r="M52" s="104">
        <f t="shared" si="6"/>
        <v>0</v>
      </c>
      <c r="N52" s="104">
        <f t="shared" si="6"/>
        <v>0</v>
      </c>
      <c r="O52" s="104"/>
    </row>
    <row r="53" spans="1:15" x14ac:dyDescent="0.2">
      <c r="A53" s="100">
        <v>343</v>
      </c>
      <c r="B53" s="101" t="s">
        <v>46</v>
      </c>
      <c r="C53" s="104">
        <v>5000</v>
      </c>
      <c r="D53" s="104">
        <v>4000</v>
      </c>
      <c r="E53" s="104">
        <v>5000</v>
      </c>
      <c r="F53" s="104">
        <v>4000</v>
      </c>
      <c r="G53" s="104">
        <f t="shared" si="6"/>
        <v>0</v>
      </c>
      <c r="H53" s="104">
        <f t="shared" si="6"/>
        <v>0</v>
      </c>
      <c r="I53" s="104">
        <f t="shared" si="6"/>
        <v>0</v>
      </c>
      <c r="J53" s="105"/>
      <c r="K53" s="104">
        <f t="shared" si="6"/>
        <v>0</v>
      </c>
      <c r="L53" s="104">
        <f t="shared" si="6"/>
        <v>0</v>
      </c>
      <c r="M53" s="104">
        <f t="shared" si="6"/>
        <v>0</v>
      </c>
      <c r="N53" s="104">
        <f t="shared" si="6"/>
        <v>0</v>
      </c>
      <c r="O53" s="104"/>
    </row>
    <row r="54" spans="1:15" x14ac:dyDescent="0.2">
      <c r="A54" s="106">
        <v>3431</v>
      </c>
      <c r="B54" s="101" t="s">
        <v>69</v>
      </c>
      <c r="C54" s="105">
        <v>5000</v>
      </c>
      <c r="D54" s="105"/>
      <c r="E54" s="105">
        <v>5000</v>
      </c>
      <c r="F54" s="105"/>
      <c r="G54" s="105"/>
      <c r="H54" s="105">
        <v>0</v>
      </c>
      <c r="I54" s="105"/>
      <c r="J54" s="105"/>
      <c r="K54" s="105"/>
      <c r="L54" s="105">
        <v>0</v>
      </c>
      <c r="M54" s="105"/>
      <c r="N54" s="105">
        <v>0</v>
      </c>
      <c r="O54" s="105"/>
    </row>
    <row r="55" spans="1:15" x14ac:dyDescent="0.2">
      <c r="A55" s="106">
        <v>3433</v>
      </c>
      <c r="B55" s="101" t="s">
        <v>70</v>
      </c>
      <c r="C55" s="104"/>
      <c r="D55" s="105"/>
      <c r="E55" s="104"/>
      <c r="F55" s="105"/>
      <c r="G55" s="105"/>
      <c r="H55" s="105">
        <v>0</v>
      </c>
      <c r="I55" s="105"/>
      <c r="J55" s="105"/>
      <c r="K55" s="105"/>
      <c r="L55" s="105">
        <v>0</v>
      </c>
      <c r="M55" s="105"/>
      <c r="N55" s="105">
        <v>0</v>
      </c>
      <c r="O55" s="105"/>
    </row>
    <row r="56" spans="1:15" s="10" customFormat="1" ht="12.75" customHeight="1" x14ac:dyDescent="0.2">
      <c r="A56" s="160" t="s">
        <v>96</v>
      </c>
      <c r="B56" s="155"/>
      <c r="C56" s="104"/>
      <c r="D56" s="104">
        <v>32504</v>
      </c>
      <c r="E56" s="104"/>
      <c r="F56" s="104">
        <v>32504</v>
      </c>
      <c r="G56" s="104"/>
      <c r="H56" s="104"/>
      <c r="I56" s="104"/>
      <c r="J56" s="104"/>
      <c r="K56" s="104"/>
      <c r="L56" s="104"/>
      <c r="M56" s="104"/>
      <c r="N56" s="104"/>
      <c r="O56" s="104"/>
    </row>
    <row r="57" spans="1:15" x14ac:dyDescent="0.2">
      <c r="A57" s="106">
        <v>3224</v>
      </c>
      <c r="B57" s="101" t="s">
        <v>97</v>
      </c>
      <c r="C57" s="104"/>
      <c r="D57" s="105"/>
      <c r="E57" s="104"/>
      <c r="F57" s="105"/>
      <c r="G57" s="105"/>
      <c r="H57" s="105"/>
      <c r="I57" s="105"/>
      <c r="J57" s="105"/>
      <c r="K57" s="105"/>
      <c r="L57" s="105"/>
      <c r="M57" s="105"/>
      <c r="N57" s="105"/>
      <c r="O57" s="105"/>
    </row>
    <row r="58" spans="1:15" x14ac:dyDescent="0.2">
      <c r="A58" s="106">
        <v>3232</v>
      </c>
      <c r="B58" s="101" t="s">
        <v>77</v>
      </c>
      <c r="C58" s="104"/>
      <c r="D58" s="105"/>
      <c r="E58" s="104"/>
      <c r="F58" s="105"/>
      <c r="G58" s="105"/>
      <c r="H58" s="105"/>
      <c r="I58" s="105"/>
      <c r="J58" s="105"/>
      <c r="K58" s="105"/>
      <c r="L58" s="105"/>
      <c r="M58" s="105"/>
      <c r="N58" s="105"/>
      <c r="O58" s="105"/>
    </row>
    <row r="59" spans="1:15" x14ac:dyDescent="0.2">
      <c r="A59" s="106">
        <v>3232</v>
      </c>
      <c r="B59" s="101" t="s">
        <v>126</v>
      </c>
      <c r="C59" s="104"/>
      <c r="D59" s="105"/>
      <c r="E59" s="104"/>
      <c r="F59" s="105"/>
      <c r="G59" s="105"/>
      <c r="H59" s="105"/>
      <c r="I59" s="105"/>
      <c r="J59" s="105"/>
      <c r="K59" s="105"/>
      <c r="L59" s="105"/>
      <c r="M59" s="105"/>
      <c r="N59" s="105"/>
      <c r="O59" s="105"/>
    </row>
    <row r="60" spans="1:15" x14ac:dyDescent="0.2">
      <c r="A60" s="100"/>
      <c r="B60" s="103" t="s">
        <v>82</v>
      </c>
      <c r="C60" s="104"/>
      <c r="D60" s="104"/>
      <c r="E60" s="104"/>
      <c r="F60" s="104"/>
      <c r="G60" s="105"/>
      <c r="H60" s="105"/>
      <c r="I60" s="105"/>
      <c r="J60" s="105"/>
      <c r="K60" s="105"/>
      <c r="L60" s="105"/>
      <c r="M60" s="105"/>
      <c r="N60" s="105"/>
      <c r="O60" s="104"/>
    </row>
    <row r="61" spans="1:15" x14ac:dyDescent="0.2">
      <c r="A61" s="106"/>
      <c r="B61" s="103" t="s">
        <v>83</v>
      </c>
      <c r="C61" s="105"/>
      <c r="D61" s="104"/>
      <c r="E61" s="105"/>
      <c r="F61" s="104"/>
      <c r="G61" s="105"/>
      <c r="H61" s="105"/>
      <c r="I61" s="105"/>
      <c r="J61" s="104"/>
      <c r="K61" s="105"/>
      <c r="L61" s="105"/>
      <c r="M61" s="105"/>
      <c r="N61" s="105"/>
      <c r="O61" s="105"/>
    </row>
    <row r="62" spans="1:15" x14ac:dyDescent="0.2">
      <c r="A62" s="106">
        <v>3237</v>
      </c>
      <c r="B62" s="101" t="s">
        <v>84</v>
      </c>
      <c r="C62" s="105"/>
      <c r="D62" s="105"/>
      <c r="E62" s="105"/>
      <c r="F62" s="105"/>
      <c r="G62" s="105"/>
      <c r="H62" s="105"/>
      <c r="I62" s="105"/>
      <c r="J62" s="104"/>
      <c r="K62" s="105"/>
      <c r="L62" s="105"/>
      <c r="M62" s="105"/>
      <c r="N62" s="105"/>
      <c r="O62" s="105"/>
    </row>
    <row r="63" spans="1:15" x14ac:dyDescent="0.2">
      <c r="A63" s="120"/>
      <c r="B63" s="122" t="s">
        <v>85</v>
      </c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</row>
    <row r="64" spans="1:15" x14ac:dyDescent="0.2">
      <c r="A64" s="120"/>
      <c r="B64" s="122" t="s">
        <v>84</v>
      </c>
      <c r="C64" s="105"/>
      <c r="D64" s="104">
        <v>87500</v>
      </c>
      <c r="E64" s="105"/>
      <c r="F64" s="104">
        <v>87500</v>
      </c>
      <c r="G64" s="105"/>
      <c r="H64" s="105"/>
      <c r="I64" s="105"/>
      <c r="J64" s="105"/>
      <c r="K64" s="105"/>
      <c r="L64" s="105"/>
      <c r="M64" s="105"/>
      <c r="N64" s="105"/>
      <c r="O64" s="104"/>
    </row>
    <row r="65" spans="1:21" x14ac:dyDescent="0.2">
      <c r="A65" s="120">
        <v>3111</v>
      </c>
      <c r="B65" s="121" t="s">
        <v>37</v>
      </c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</row>
    <row r="66" spans="1:21" x14ac:dyDescent="0.2">
      <c r="A66" s="120">
        <v>3132</v>
      </c>
      <c r="B66" s="121" t="s">
        <v>86</v>
      </c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</row>
    <row r="67" spans="1:21" x14ac:dyDescent="0.2">
      <c r="A67" s="120">
        <v>3133</v>
      </c>
      <c r="B67" s="121" t="s">
        <v>87</v>
      </c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</row>
    <row r="68" spans="1:21" x14ac:dyDescent="0.2">
      <c r="A68" s="120">
        <v>3121</v>
      </c>
      <c r="B68" s="121" t="s">
        <v>27</v>
      </c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</row>
    <row r="69" spans="1:21" x14ac:dyDescent="0.2">
      <c r="A69" s="120">
        <v>3212</v>
      </c>
      <c r="B69" s="121" t="s">
        <v>88</v>
      </c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</row>
    <row r="70" spans="1:21" x14ac:dyDescent="0.2">
      <c r="A70" s="120"/>
      <c r="B70" s="122" t="s">
        <v>129</v>
      </c>
      <c r="C70" s="105"/>
      <c r="D70" s="104">
        <v>75500</v>
      </c>
      <c r="E70" s="105"/>
      <c r="F70" s="104">
        <v>45500</v>
      </c>
      <c r="G70" s="105"/>
      <c r="H70" s="105">
        <v>30000</v>
      </c>
      <c r="I70" s="105"/>
      <c r="J70" s="105"/>
      <c r="K70" s="105"/>
      <c r="L70" s="105"/>
      <c r="M70" s="105"/>
      <c r="N70" s="105"/>
      <c r="O70" s="105"/>
    </row>
    <row r="71" spans="1:21" x14ac:dyDescent="0.2">
      <c r="A71" s="120">
        <v>3222</v>
      </c>
      <c r="B71" s="121" t="s">
        <v>108</v>
      </c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U71" s="131"/>
    </row>
    <row r="72" spans="1:21" x14ac:dyDescent="0.2">
      <c r="A72" s="120">
        <v>372</v>
      </c>
      <c r="B72" s="122" t="s">
        <v>130</v>
      </c>
      <c r="C72" s="105"/>
      <c r="D72" s="104">
        <v>7500</v>
      </c>
      <c r="E72" s="105"/>
      <c r="F72" s="104">
        <v>7500</v>
      </c>
      <c r="G72" s="105"/>
      <c r="H72" s="105"/>
      <c r="I72" s="105"/>
      <c r="J72" s="105"/>
      <c r="K72" s="105"/>
      <c r="L72" s="105"/>
      <c r="M72" s="105"/>
      <c r="N72" s="105"/>
      <c r="O72" s="105"/>
    </row>
    <row r="73" spans="1:21" x14ac:dyDescent="0.2">
      <c r="A73" s="120">
        <v>3723</v>
      </c>
      <c r="B73" s="121" t="s">
        <v>118</v>
      </c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</row>
    <row r="74" spans="1:21" x14ac:dyDescent="0.2">
      <c r="A74" s="120">
        <v>3723</v>
      </c>
      <c r="B74" s="121" t="s">
        <v>119</v>
      </c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</row>
    <row r="75" spans="1:21" s="130" customFormat="1" x14ac:dyDescent="0.2">
      <c r="A75" s="120">
        <v>372</v>
      </c>
      <c r="B75" s="122" t="s">
        <v>128</v>
      </c>
      <c r="C75" s="105"/>
      <c r="D75" s="104">
        <v>68000</v>
      </c>
      <c r="E75" s="104"/>
      <c r="F75" s="104">
        <v>38000</v>
      </c>
      <c r="G75" s="105"/>
      <c r="H75" s="105">
        <v>30000</v>
      </c>
      <c r="I75" s="105"/>
      <c r="J75" s="105"/>
      <c r="K75" s="105"/>
      <c r="L75" s="105"/>
      <c r="M75" s="105"/>
      <c r="N75" s="105"/>
      <c r="O75" s="105"/>
    </row>
    <row r="76" spans="1:21" s="130" customFormat="1" x14ac:dyDescent="0.2">
      <c r="A76" s="120">
        <v>3722</v>
      </c>
      <c r="B76" s="121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</row>
    <row r="77" spans="1:21" s="130" customFormat="1" x14ac:dyDescent="0.2">
      <c r="A77" s="120"/>
      <c r="B77" s="121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</row>
    <row r="78" spans="1:21" x14ac:dyDescent="0.2">
      <c r="A78" s="160" t="s">
        <v>71</v>
      </c>
      <c r="B78" s="162"/>
      <c r="C78" s="104"/>
      <c r="D78" s="104"/>
      <c r="E78" s="104">
        <f>E79+E89</f>
        <v>0</v>
      </c>
      <c r="F78" s="104"/>
      <c r="G78" s="104">
        <f>G79+G89</f>
        <v>5000</v>
      </c>
      <c r="H78" s="104"/>
      <c r="I78" s="104">
        <f>I79+I89</f>
        <v>0</v>
      </c>
      <c r="J78" s="104"/>
      <c r="K78" s="104">
        <f>K79+K89</f>
        <v>0</v>
      </c>
      <c r="L78" s="104"/>
      <c r="M78" s="104">
        <f>M79+M89</f>
        <v>0</v>
      </c>
      <c r="N78" s="104"/>
      <c r="O78" s="104"/>
    </row>
    <row r="79" spans="1:21" x14ac:dyDescent="0.2">
      <c r="A79" s="160" t="s">
        <v>55</v>
      </c>
      <c r="B79" s="162"/>
      <c r="C79" s="104"/>
      <c r="D79" s="104"/>
      <c r="E79" s="104"/>
      <c r="F79" s="104"/>
      <c r="G79" s="105"/>
      <c r="H79" s="105"/>
      <c r="I79" s="105"/>
      <c r="J79" s="105"/>
      <c r="K79" s="105"/>
      <c r="L79" s="105"/>
      <c r="M79" s="105"/>
      <c r="N79" s="105"/>
      <c r="O79" s="105"/>
    </row>
    <row r="80" spans="1:21" x14ac:dyDescent="0.2">
      <c r="A80" s="118"/>
      <c r="B80" s="119" t="s">
        <v>84</v>
      </c>
      <c r="C80" s="104"/>
      <c r="D80" s="104"/>
      <c r="E80" s="104"/>
      <c r="F80" s="104"/>
      <c r="G80" s="105"/>
      <c r="H80" s="105"/>
      <c r="I80" s="105"/>
      <c r="J80" s="105"/>
      <c r="K80" s="105"/>
      <c r="L80" s="105"/>
      <c r="M80" s="105"/>
      <c r="N80" s="105"/>
      <c r="O80" s="105"/>
    </row>
    <row r="81" spans="1:15" s="10" customFormat="1" ht="12.75" customHeight="1" x14ac:dyDescent="0.2">
      <c r="A81" s="100">
        <v>4</v>
      </c>
      <c r="B81" s="103" t="s">
        <v>89</v>
      </c>
      <c r="C81" s="104">
        <v>35000</v>
      </c>
      <c r="D81" s="104">
        <v>275600</v>
      </c>
      <c r="E81" s="104" t="e">
        <f>#REF!+E85</f>
        <v>#REF!</v>
      </c>
      <c r="F81" s="104">
        <v>264000</v>
      </c>
      <c r="G81" s="104" t="e">
        <f>G85+G82</f>
        <v>#REF!</v>
      </c>
      <c r="H81" s="104">
        <v>2000</v>
      </c>
      <c r="I81" s="104" t="e">
        <f>I85+I82</f>
        <v>#REF!</v>
      </c>
      <c r="J81" s="104"/>
      <c r="K81" s="104" t="e">
        <f>K85+K82</f>
        <v>#REF!</v>
      </c>
      <c r="L81" s="104">
        <v>5600</v>
      </c>
      <c r="M81" s="104" t="e">
        <f>M85+M82</f>
        <v>#REF!</v>
      </c>
      <c r="N81" s="104"/>
      <c r="O81" s="104">
        <v>4000</v>
      </c>
    </row>
    <row r="82" spans="1:15" s="10" customFormat="1" ht="25.5" x14ac:dyDescent="0.2">
      <c r="A82" s="100">
        <v>42</v>
      </c>
      <c r="B82" s="101" t="s">
        <v>60</v>
      </c>
      <c r="C82" s="104"/>
      <c r="D82" s="104">
        <v>5000</v>
      </c>
      <c r="E82" s="104" t="e">
        <f>#REF!</f>
        <v>#REF!</v>
      </c>
      <c r="F82" s="104"/>
      <c r="G82" s="104" t="e">
        <f>#REF!</f>
        <v>#REF!</v>
      </c>
      <c r="H82" s="104"/>
      <c r="I82" s="104" t="e">
        <f>#REF!</f>
        <v>#REF!</v>
      </c>
      <c r="J82" s="105"/>
      <c r="K82" s="104" t="e">
        <f>#REF!</f>
        <v>#REF!</v>
      </c>
      <c r="L82" s="105">
        <v>5000</v>
      </c>
      <c r="M82" s="104" t="e">
        <f>#REF!</f>
        <v>#REF!</v>
      </c>
      <c r="N82" s="104"/>
      <c r="O82" s="104"/>
    </row>
    <row r="83" spans="1:15" s="10" customFormat="1" ht="12.75" customHeight="1" x14ac:dyDescent="0.2">
      <c r="A83" s="106">
        <v>4221</v>
      </c>
      <c r="B83" s="101" t="s">
        <v>90</v>
      </c>
      <c r="C83" s="105">
        <v>20000</v>
      </c>
      <c r="D83" s="105"/>
      <c r="E83" s="105">
        <v>0</v>
      </c>
      <c r="F83" s="105"/>
      <c r="G83" s="105"/>
      <c r="H83" s="105"/>
      <c r="I83" s="105">
        <v>20000</v>
      </c>
      <c r="J83" s="105"/>
      <c r="K83" s="104"/>
      <c r="L83" s="105"/>
      <c r="M83" s="104"/>
      <c r="N83" s="104"/>
      <c r="O83" s="104"/>
    </row>
    <row r="84" spans="1:15" s="10" customFormat="1" ht="12.75" customHeight="1" x14ac:dyDescent="0.2">
      <c r="A84" s="106"/>
      <c r="B84" s="103" t="s">
        <v>93</v>
      </c>
      <c r="C84" s="105"/>
      <c r="D84" s="104"/>
      <c r="E84" s="105"/>
      <c r="F84" s="105"/>
      <c r="G84" s="105"/>
      <c r="H84" s="105"/>
      <c r="I84" s="105"/>
      <c r="J84" s="105"/>
      <c r="K84" s="104"/>
      <c r="L84" s="105"/>
      <c r="M84" s="104"/>
      <c r="N84" s="104"/>
      <c r="O84" s="104"/>
    </row>
    <row r="85" spans="1:15" s="10" customFormat="1" ht="25.5" x14ac:dyDescent="0.2">
      <c r="A85" s="100">
        <v>45</v>
      </c>
      <c r="B85" s="101" t="s">
        <v>59</v>
      </c>
      <c r="C85" s="104"/>
      <c r="D85" s="104"/>
      <c r="E85" s="104">
        <f>E86</f>
        <v>15000</v>
      </c>
      <c r="F85" s="104"/>
      <c r="G85" s="104">
        <f t="shared" ref="G85:N86" si="7">G86</f>
        <v>0</v>
      </c>
      <c r="H85" s="104"/>
      <c r="I85" s="104">
        <f t="shared" si="7"/>
        <v>0</v>
      </c>
      <c r="J85" s="104"/>
      <c r="K85" s="104">
        <f t="shared" si="7"/>
        <v>0</v>
      </c>
      <c r="L85" s="104"/>
      <c r="M85" s="104">
        <f t="shared" si="7"/>
        <v>0</v>
      </c>
      <c r="N85" s="104">
        <f t="shared" si="7"/>
        <v>0</v>
      </c>
      <c r="O85" s="104"/>
    </row>
    <row r="86" spans="1:15" s="10" customFormat="1" ht="12.75" customHeight="1" x14ac:dyDescent="0.2">
      <c r="A86" s="100">
        <v>451</v>
      </c>
      <c r="B86" s="101" t="s">
        <v>50</v>
      </c>
      <c r="C86" s="104">
        <v>15000</v>
      </c>
      <c r="D86" s="104"/>
      <c r="E86" s="104">
        <f>E87</f>
        <v>15000</v>
      </c>
      <c r="F86" s="104"/>
      <c r="G86" s="104">
        <f t="shared" si="7"/>
        <v>0</v>
      </c>
      <c r="H86" s="104"/>
      <c r="I86" s="104">
        <f t="shared" si="7"/>
        <v>0</v>
      </c>
      <c r="J86" s="104">
        <f t="shared" si="7"/>
        <v>0</v>
      </c>
      <c r="K86" s="104">
        <f t="shared" si="7"/>
        <v>0</v>
      </c>
      <c r="L86" s="104"/>
      <c r="M86" s="104">
        <f t="shared" si="7"/>
        <v>0</v>
      </c>
      <c r="N86" s="104">
        <f t="shared" si="7"/>
        <v>0</v>
      </c>
      <c r="O86" s="104"/>
    </row>
    <row r="87" spans="1:15" s="10" customFormat="1" ht="12.75" customHeight="1" x14ac:dyDescent="0.2">
      <c r="A87" s="106">
        <v>4511</v>
      </c>
      <c r="B87" s="101" t="s">
        <v>50</v>
      </c>
      <c r="C87" s="105">
        <v>15000</v>
      </c>
      <c r="D87" s="105">
        <v>264000</v>
      </c>
      <c r="E87" s="105">
        <v>15000</v>
      </c>
      <c r="F87" s="105">
        <v>264000</v>
      </c>
      <c r="G87" s="105"/>
      <c r="H87" s="105"/>
      <c r="I87" s="104"/>
      <c r="J87" s="105">
        <v>0</v>
      </c>
      <c r="K87" s="105"/>
      <c r="L87" s="105"/>
      <c r="M87" s="105"/>
      <c r="N87" s="105">
        <v>0</v>
      </c>
      <c r="O87" s="104"/>
    </row>
    <row r="88" spans="1:15" s="10" customFormat="1" ht="12.75" customHeight="1" x14ac:dyDescent="0.2">
      <c r="A88" s="107"/>
      <c r="B88" s="103"/>
      <c r="C88" s="105"/>
      <c r="D88" s="105"/>
      <c r="E88" s="105"/>
      <c r="F88" s="105"/>
      <c r="G88" s="105"/>
      <c r="H88" s="105"/>
      <c r="I88" s="104"/>
      <c r="J88" s="104"/>
      <c r="K88" s="104"/>
      <c r="L88" s="104"/>
      <c r="M88" s="104"/>
      <c r="N88" s="104"/>
      <c r="O88" s="104"/>
    </row>
    <row r="89" spans="1:15" s="10" customFormat="1" ht="12.75" customHeight="1" x14ac:dyDescent="0.2">
      <c r="A89" s="154" t="s">
        <v>56</v>
      </c>
      <c r="B89" s="155"/>
      <c r="C89" s="104"/>
      <c r="D89" s="104"/>
      <c r="E89" s="104"/>
      <c r="F89" s="104"/>
      <c r="G89" s="104">
        <f t="shared" ref="G89:N92" si="8">G90</f>
        <v>5000</v>
      </c>
      <c r="H89" s="104"/>
      <c r="I89" s="104">
        <f t="shared" si="8"/>
        <v>0</v>
      </c>
      <c r="J89" s="104">
        <f t="shared" si="8"/>
        <v>0</v>
      </c>
      <c r="K89" s="104">
        <f t="shared" si="8"/>
        <v>0</v>
      </c>
      <c r="L89" s="104"/>
      <c r="M89" s="104">
        <f t="shared" si="8"/>
        <v>0</v>
      </c>
      <c r="N89" s="104">
        <f t="shared" si="8"/>
        <v>0</v>
      </c>
      <c r="O89" s="104"/>
    </row>
    <row r="90" spans="1:15" s="10" customFormat="1" ht="12.75" customHeight="1" x14ac:dyDescent="0.2">
      <c r="A90" s="100">
        <v>4</v>
      </c>
      <c r="B90" s="103" t="s">
        <v>58</v>
      </c>
      <c r="C90" s="104">
        <v>5000</v>
      </c>
      <c r="D90" s="104">
        <v>6600</v>
      </c>
      <c r="E90" s="104">
        <f>E91</f>
        <v>0</v>
      </c>
      <c r="F90" s="104"/>
      <c r="G90" s="104">
        <f t="shared" si="8"/>
        <v>5000</v>
      </c>
      <c r="H90" s="104">
        <v>2000</v>
      </c>
      <c r="I90" s="104">
        <f t="shared" si="8"/>
        <v>0</v>
      </c>
      <c r="J90" s="104">
        <f t="shared" si="8"/>
        <v>0</v>
      </c>
      <c r="K90" s="104">
        <f t="shared" si="8"/>
        <v>0</v>
      </c>
      <c r="L90" s="104">
        <v>600</v>
      </c>
      <c r="M90" s="104">
        <f t="shared" si="8"/>
        <v>0</v>
      </c>
      <c r="N90" s="104">
        <f t="shared" si="8"/>
        <v>0</v>
      </c>
      <c r="O90" s="104">
        <v>4000</v>
      </c>
    </row>
    <row r="91" spans="1:15" s="10" customFormat="1" ht="25.5" x14ac:dyDescent="0.2">
      <c r="A91" s="100">
        <v>42</v>
      </c>
      <c r="B91" s="101" t="s">
        <v>60</v>
      </c>
      <c r="C91" s="104"/>
      <c r="D91" s="104">
        <v>6600</v>
      </c>
      <c r="E91" s="104">
        <f>E92</f>
        <v>0</v>
      </c>
      <c r="F91" s="104">
        <f>F92</f>
        <v>0</v>
      </c>
      <c r="G91" s="104">
        <f t="shared" si="8"/>
        <v>5000</v>
      </c>
      <c r="H91" s="104">
        <v>2000</v>
      </c>
      <c r="I91" s="104">
        <f t="shared" si="8"/>
        <v>0</v>
      </c>
      <c r="J91" s="104">
        <f t="shared" si="8"/>
        <v>0</v>
      </c>
      <c r="K91" s="104">
        <f t="shared" si="8"/>
        <v>0</v>
      </c>
      <c r="L91" s="105">
        <v>600</v>
      </c>
      <c r="M91" s="104">
        <f t="shared" si="8"/>
        <v>0</v>
      </c>
      <c r="N91" s="104">
        <f t="shared" si="8"/>
        <v>0</v>
      </c>
      <c r="O91" s="104">
        <v>4000</v>
      </c>
    </row>
    <row r="92" spans="1:15" s="10" customFormat="1" ht="12.75" customHeight="1" x14ac:dyDescent="0.2">
      <c r="A92" s="100">
        <v>424</v>
      </c>
      <c r="B92" s="101" t="s">
        <v>47</v>
      </c>
      <c r="C92" s="104">
        <v>5000</v>
      </c>
      <c r="D92" s="104">
        <v>6600</v>
      </c>
      <c r="E92" s="104">
        <f>E93</f>
        <v>0</v>
      </c>
      <c r="F92" s="104">
        <f>F93</f>
        <v>0</v>
      </c>
      <c r="G92" s="104">
        <f t="shared" si="8"/>
        <v>5000</v>
      </c>
      <c r="H92" s="104">
        <v>2000</v>
      </c>
      <c r="I92" s="104">
        <f t="shared" si="8"/>
        <v>0</v>
      </c>
      <c r="J92" s="104">
        <f t="shared" si="8"/>
        <v>0</v>
      </c>
      <c r="K92" s="104">
        <f t="shared" si="8"/>
        <v>0</v>
      </c>
      <c r="L92" s="105">
        <v>600</v>
      </c>
      <c r="M92" s="104">
        <f t="shared" si="8"/>
        <v>0</v>
      </c>
      <c r="N92" s="104">
        <f t="shared" si="8"/>
        <v>0</v>
      </c>
      <c r="O92" s="104">
        <v>4000</v>
      </c>
    </row>
    <row r="93" spans="1:15" s="10" customFormat="1" ht="12.75" customHeight="1" x14ac:dyDescent="0.2">
      <c r="A93" s="106">
        <v>4241</v>
      </c>
      <c r="B93" s="101" t="s">
        <v>113</v>
      </c>
      <c r="C93" s="105">
        <v>5000</v>
      </c>
      <c r="D93" s="105"/>
      <c r="E93" s="105">
        <v>0</v>
      </c>
      <c r="F93" s="105">
        <v>0</v>
      </c>
      <c r="G93" s="105">
        <v>5000</v>
      </c>
      <c r="H93" s="105"/>
      <c r="I93" s="104"/>
      <c r="J93" s="105">
        <v>0</v>
      </c>
      <c r="K93" s="105"/>
      <c r="L93" s="105"/>
      <c r="M93" s="105"/>
      <c r="N93" s="105">
        <v>0</v>
      </c>
      <c r="O93" s="105"/>
    </row>
    <row r="94" spans="1:15" s="10" customFormat="1" ht="12.75" customHeight="1" x14ac:dyDescent="0.2">
      <c r="A94" s="111"/>
      <c r="B94" s="13"/>
      <c r="C94" s="112"/>
      <c r="D94" s="112"/>
      <c r="E94" s="112"/>
      <c r="F94" s="112"/>
      <c r="G94" s="112"/>
      <c r="H94" s="112"/>
      <c r="I94" s="112"/>
      <c r="J94" s="112"/>
      <c r="K94" s="113"/>
      <c r="L94" s="113"/>
      <c r="M94" s="113"/>
      <c r="N94" s="113"/>
      <c r="O94" s="113"/>
    </row>
    <row r="95" spans="1:15" s="10" customFormat="1" ht="12.75" customHeight="1" x14ac:dyDescent="0.2">
      <c r="A95" s="111"/>
      <c r="B95" s="114"/>
      <c r="C95" s="113"/>
      <c r="D95" s="113"/>
      <c r="E95" s="112"/>
      <c r="F95" s="112"/>
      <c r="G95" s="112"/>
      <c r="H95" s="112"/>
      <c r="I95" s="113"/>
      <c r="J95" s="113"/>
      <c r="K95" s="113"/>
      <c r="L95" s="113"/>
      <c r="M95" s="113"/>
      <c r="N95" s="113"/>
      <c r="O95" s="113"/>
    </row>
    <row r="96" spans="1:15" s="10" customFormat="1" x14ac:dyDescent="0.2">
      <c r="A96" s="93"/>
      <c r="B96" s="114" t="s">
        <v>142</v>
      </c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 t="s">
        <v>136</v>
      </c>
    </row>
    <row r="97" spans="1:15" s="10" customFormat="1" x14ac:dyDescent="0.2">
      <c r="A97" s="93"/>
      <c r="B97" s="114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</row>
    <row r="98" spans="1:15" s="10" customFormat="1" x14ac:dyDescent="0.2">
      <c r="A98" s="93"/>
      <c r="B98" s="114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 t="s">
        <v>137</v>
      </c>
    </row>
    <row r="99" spans="1:15" s="10" customFormat="1" x14ac:dyDescent="0.2">
      <c r="A99" s="93"/>
      <c r="B99" s="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</row>
    <row r="100" spans="1:15" s="10" customFormat="1" x14ac:dyDescent="0.2">
      <c r="A100" s="92"/>
      <c r="B100" s="13"/>
      <c r="C100" s="112"/>
      <c r="D100" s="112"/>
      <c r="E100" s="112"/>
      <c r="F100" s="112"/>
      <c r="G100" s="113"/>
      <c r="H100" s="113"/>
      <c r="I100" s="112"/>
      <c r="J100" s="112"/>
      <c r="K100" s="113"/>
      <c r="L100" s="113"/>
      <c r="M100" s="113"/>
      <c r="N100" s="113"/>
      <c r="O100" s="113"/>
    </row>
    <row r="101" spans="1:15" s="10" customFormat="1" x14ac:dyDescent="0.2">
      <c r="A101" s="92"/>
      <c r="B101" s="114"/>
      <c r="C101" s="112"/>
      <c r="D101" s="112"/>
      <c r="E101" s="113"/>
      <c r="F101" s="113"/>
      <c r="G101" s="113"/>
      <c r="H101" s="113"/>
      <c r="I101" s="112"/>
      <c r="J101" s="112"/>
      <c r="K101" s="113"/>
      <c r="L101" s="113"/>
      <c r="M101" s="113"/>
      <c r="N101" s="113"/>
      <c r="O101" s="113"/>
    </row>
    <row r="102" spans="1:15" s="10" customFormat="1" x14ac:dyDescent="0.2">
      <c r="A102" s="93"/>
      <c r="B102" s="114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</row>
    <row r="103" spans="1:15" s="10" customFormat="1" x14ac:dyDescent="0.2">
      <c r="A103" s="93"/>
      <c r="B103" s="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</row>
    <row r="104" spans="1:15" x14ac:dyDescent="0.2">
      <c r="A104" s="92"/>
      <c r="B104" s="13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</row>
    <row r="105" spans="1:15" x14ac:dyDescent="0.2">
      <c r="A105" s="92"/>
      <c r="B105" s="13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</row>
    <row r="106" spans="1:15" x14ac:dyDescent="0.2">
      <c r="A106" s="92"/>
      <c r="B106" s="13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</row>
    <row r="107" spans="1:15" x14ac:dyDescent="0.2">
      <c r="A107" s="92"/>
      <c r="B107" s="114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</row>
    <row r="108" spans="1:15" s="10" customFormat="1" x14ac:dyDescent="0.2">
      <c r="A108" s="93"/>
      <c r="B108" s="13"/>
      <c r="C108" s="113"/>
      <c r="D108" s="113"/>
      <c r="E108" s="112"/>
      <c r="F108" s="112"/>
      <c r="G108" s="113"/>
      <c r="H108" s="113"/>
      <c r="I108" s="113"/>
      <c r="J108" s="113"/>
      <c r="K108" s="113"/>
      <c r="L108" s="113"/>
      <c r="M108" s="113"/>
      <c r="N108" s="113"/>
      <c r="O108" s="113"/>
    </row>
    <row r="109" spans="1:15" x14ac:dyDescent="0.2">
      <c r="A109" s="92"/>
      <c r="B109" s="114"/>
      <c r="C109" s="112"/>
      <c r="D109" s="112"/>
      <c r="E109" s="113"/>
      <c r="F109" s="113"/>
      <c r="G109" s="112"/>
      <c r="H109" s="112"/>
      <c r="I109" s="112"/>
      <c r="J109" s="112"/>
      <c r="K109" s="112"/>
      <c r="L109" s="112"/>
      <c r="M109" s="112"/>
      <c r="N109" s="112"/>
      <c r="O109" s="112"/>
    </row>
    <row r="110" spans="1:15" x14ac:dyDescent="0.2">
      <c r="A110" s="93"/>
      <c r="B110" s="13"/>
      <c r="C110" s="113"/>
      <c r="D110" s="113"/>
      <c r="E110" s="113"/>
      <c r="F110" s="113"/>
      <c r="G110" s="112"/>
      <c r="H110" s="112"/>
      <c r="I110" s="112"/>
      <c r="J110" s="112"/>
      <c r="K110" s="113"/>
      <c r="L110" s="113"/>
      <c r="M110" s="113"/>
      <c r="N110" s="113"/>
      <c r="O110" s="113"/>
    </row>
    <row r="111" spans="1:15" x14ac:dyDescent="0.2">
      <c r="A111" s="92"/>
      <c r="B111" s="13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</row>
    <row r="112" spans="1:15" x14ac:dyDescent="0.2">
      <c r="A112" s="92"/>
      <c r="B112" s="13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</row>
    <row r="113" spans="1:15" s="10" customFormat="1" x14ac:dyDescent="0.2">
      <c r="A113" s="93"/>
      <c r="B113" s="13"/>
      <c r="C113" s="113"/>
      <c r="D113" s="113"/>
      <c r="E113" s="112"/>
      <c r="F113" s="112"/>
      <c r="G113" s="113"/>
      <c r="H113" s="113"/>
      <c r="I113" s="112"/>
      <c r="J113" s="112"/>
      <c r="K113" s="113"/>
      <c r="L113" s="113"/>
      <c r="M113" s="113"/>
      <c r="N113" s="113"/>
      <c r="O113" s="113"/>
    </row>
    <row r="114" spans="1:15" x14ac:dyDescent="0.2">
      <c r="A114" s="92"/>
      <c r="B114" s="114"/>
      <c r="C114" s="112"/>
      <c r="D114" s="112"/>
      <c r="E114" s="113"/>
      <c r="F114" s="113"/>
      <c r="G114" s="112"/>
      <c r="H114" s="112"/>
      <c r="I114" s="112"/>
      <c r="J114" s="112"/>
      <c r="K114" s="112"/>
      <c r="L114" s="112"/>
      <c r="M114" s="112"/>
      <c r="N114" s="112"/>
      <c r="O114" s="112"/>
    </row>
    <row r="115" spans="1:15" x14ac:dyDescent="0.2">
      <c r="A115" s="93"/>
      <c r="B115" s="13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</row>
    <row r="116" spans="1:15" s="10" customFormat="1" ht="12.75" customHeight="1" x14ac:dyDescent="0.2">
      <c r="A116" s="115"/>
      <c r="B116" s="13"/>
      <c r="C116" s="113"/>
      <c r="D116" s="113"/>
      <c r="E116" s="112"/>
      <c r="F116" s="112"/>
      <c r="G116" s="113"/>
      <c r="H116" s="113"/>
      <c r="I116" s="113"/>
      <c r="J116" s="113"/>
      <c r="K116" s="113"/>
      <c r="L116" s="113"/>
      <c r="M116" s="113"/>
      <c r="N116" s="113"/>
      <c r="O116" s="113"/>
    </row>
    <row r="117" spans="1:15" s="10" customFormat="1" x14ac:dyDescent="0.2">
      <c r="A117" s="93"/>
      <c r="B117" s="114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</row>
    <row r="118" spans="1:15" s="10" customFormat="1" x14ac:dyDescent="0.2">
      <c r="A118" s="93"/>
      <c r="B118" s="114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</row>
    <row r="119" spans="1:15" x14ac:dyDescent="0.2">
      <c r="A119" s="92"/>
      <c r="B119" s="114"/>
      <c r="C119" s="112"/>
      <c r="D119" s="112"/>
      <c r="E119" s="113"/>
      <c r="F119" s="113"/>
      <c r="G119" s="112"/>
      <c r="H119" s="112"/>
      <c r="I119" s="112"/>
      <c r="J119" s="112"/>
      <c r="K119" s="112"/>
      <c r="L119" s="112"/>
      <c r="M119" s="112"/>
      <c r="N119" s="112"/>
      <c r="O119" s="112"/>
    </row>
    <row r="120" spans="1:15" x14ac:dyDescent="0.2">
      <c r="A120" s="92"/>
      <c r="B120" s="13"/>
      <c r="C120" s="112"/>
      <c r="D120" s="112"/>
      <c r="E120" s="112"/>
      <c r="F120" s="112"/>
      <c r="G120" s="112"/>
      <c r="H120" s="112"/>
      <c r="I120" s="113"/>
      <c r="J120" s="113"/>
      <c r="K120" s="112"/>
      <c r="L120" s="112"/>
      <c r="M120" s="112"/>
      <c r="N120" s="112"/>
      <c r="O120" s="112"/>
    </row>
    <row r="121" spans="1:15" x14ac:dyDescent="0.2">
      <c r="A121" s="92"/>
      <c r="B121" s="13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</row>
    <row r="122" spans="1:15" s="10" customFormat="1" x14ac:dyDescent="0.2">
      <c r="A122" s="93"/>
      <c r="B122" s="13"/>
      <c r="C122" s="113"/>
      <c r="D122" s="113"/>
      <c r="E122" s="112"/>
      <c r="F122" s="112"/>
      <c r="G122" s="113"/>
      <c r="H122" s="113"/>
      <c r="I122" s="113"/>
      <c r="J122" s="113"/>
      <c r="K122" s="113"/>
      <c r="L122" s="113"/>
      <c r="M122" s="113"/>
      <c r="N122" s="113"/>
      <c r="O122" s="113"/>
    </row>
    <row r="123" spans="1:15" x14ac:dyDescent="0.2">
      <c r="A123" s="92"/>
      <c r="B123" s="114"/>
      <c r="C123" s="112"/>
      <c r="D123" s="112"/>
      <c r="E123" s="113"/>
      <c r="F123" s="113"/>
      <c r="G123" s="112"/>
      <c r="H123" s="112"/>
      <c r="I123" s="112"/>
      <c r="J123" s="112"/>
      <c r="K123" s="112"/>
      <c r="L123" s="112"/>
      <c r="M123" s="112"/>
      <c r="N123" s="112"/>
      <c r="O123" s="112"/>
    </row>
    <row r="124" spans="1:15" x14ac:dyDescent="0.2">
      <c r="A124" s="92"/>
      <c r="B124" s="13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</row>
    <row r="125" spans="1:15" x14ac:dyDescent="0.2">
      <c r="A125" s="92"/>
      <c r="B125" s="13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</row>
    <row r="126" spans="1:15" x14ac:dyDescent="0.2">
      <c r="A126" s="92"/>
      <c r="B126" s="13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</row>
    <row r="127" spans="1:15" s="10" customFormat="1" x14ac:dyDescent="0.2">
      <c r="A127" s="93"/>
      <c r="B127" s="13"/>
      <c r="C127" s="113"/>
      <c r="D127" s="113"/>
      <c r="E127" s="112"/>
      <c r="F127" s="112"/>
      <c r="G127" s="113"/>
      <c r="H127" s="113"/>
      <c r="I127" s="113"/>
      <c r="J127" s="113"/>
      <c r="K127" s="113"/>
      <c r="L127" s="113"/>
      <c r="M127" s="113"/>
      <c r="N127" s="113"/>
      <c r="O127" s="113"/>
    </row>
    <row r="128" spans="1:15" x14ac:dyDescent="0.2">
      <c r="A128" s="92"/>
      <c r="B128" s="114"/>
      <c r="C128" s="112"/>
      <c r="D128" s="112"/>
      <c r="E128" s="113"/>
      <c r="F128" s="113"/>
      <c r="G128" s="112"/>
      <c r="H128" s="112"/>
      <c r="I128" s="112"/>
      <c r="J128" s="112"/>
      <c r="K128" s="112"/>
      <c r="L128" s="112"/>
      <c r="M128" s="112"/>
      <c r="N128" s="112"/>
      <c r="O128" s="112"/>
    </row>
    <row r="129" spans="1:15" x14ac:dyDescent="0.2">
      <c r="A129" s="93"/>
      <c r="B129" s="13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</row>
    <row r="130" spans="1:15" s="10" customFormat="1" ht="12.75" customHeight="1" x14ac:dyDescent="0.2">
      <c r="A130" s="115"/>
      <c r="B130" s="13"/>
      <c r="C130" s="113"/>
      <c r="D130" s="113"/>
      <c r="E130" s="112"/>
      <c r="F130" s="112"/>
      <c r="G130" s="113"/>
      <c r="H130" s="113"/>
      <c r="I130" s="113"/>
      <c r="J130" s="113"/>
      <c r="K130" s="113"/>
      <c r="L130" s="113"/>
      <c r="M130" s="113"/>
      <c r="N130" s="113"/>
      <c r="O130" s="113"/>
    </row>
    <row r="131" spans="1:15" s="10" customFormat="1" x14ac:dyDescent="0.2">
      <c r="A131" s="93"/>
      <c r="B131" s="114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</row>
    <row r="132" spans="1:15" s="10" customFormat="1" x14ac:dyDescent="0.2">
      <c r="A132" s="93"/>
      <c r="B132" s="114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</row>
    <row r="133" spans="1:15" x14ac:dyDescent="0.2">
      <c r="A133" s="92"/>
      <c r="B133" s="114"/>
      <c r="C133" s="112"/>
      <c r="D133" s="112"/>
      <c r="E133" s="113"/>
      <c r="F133" s="113"/>
      <c r="G133" s="112"/>
      <c r="H133" s="112"/>
      <c r="I133" s="112"/>
      <c r="J133" s="112"/>
      <c r="K133" s="112"/>
      <c r="L133" s="112"/>
      <c r="M133" s="112"/>
      <c r="N133" s="112"/>
      <c r="O133" s="112"/>
    </row>
    <row r="134" spans="1:15" x14ac:dyDescent="0.2">
      <c r="A134" s="92"/>
      <c r="B134" s="13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</row>
    <row r="135" spans="1:15" x14ac:dyDescent="0.2">
      <c r="A135" s="92"/>
      <c r="B135" s="13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</row>
    <row r="136" spans="1:15" s="10" customFormat="1" x14ac:dyDescent="0.2">
      <c r="A136" s="93"/>
      <c r="B136" s="13"/>
      <c r="C136" s="113"/>
      <c r="D136" s="113"/>
      <c r="E136" s="112"/>
      <c r="F136" s="112"/>
      <c r="G136" s="113"/>
      <c r="H136" s="113"/>
      <c r="I136" s="113"/>
      <c r="J136" s="113"/>
      <c r="K136" s="113"/>
      <c r="L136" s="113"/>
      <c r="M136" s="113"/>
      <c r="N136" s="113"/>
      <c r="O136" s="113"/>
    </row>
    <row r="137" spans="1:15" x14ac:dyDescent="0.2">
      <c r="A137" s="92"/>
      <c r="B137" s="114"/>
      <c r="C137" s="112"/>
      <c r="D137" s="112"/>
      <c r="E137" s="113"/>
      <c r="F137" s="113"/>
      <c r="G137" s="112"/>
      <c r="H137" s="112"/>
      <c r="I137" s="112"/>
      <c r="J137" s="112"/>
      <c r="K137" s="112"/>
      <c r="L137" s="112"/>
      <c r="M137" s="112"/>
      <c r="N137" s="112"/>
      <c r="O137" s="112"/>
    </row>
    <row r="138" spans="1:15" x14ac:dyDescent="0.2">
      <c r="A138" s="92"/>
      <c r="B138" s="13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</row>
    <row r="139" spans="1:15" x14ac:dyDescent="0.2">
      <c r="A139" s="92"/>
      <c r="B139" s="13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</row>
    <row r="140" spans="1:15" x14ac:dyDescent="0.2">
      <c r="A140" s="92"/>
      <c r="B140" s="13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</row>
    <row r="141" spans="1:15" x14ac:dyDescent="0.2">
      <c r="A141" s="93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1:15" x14ac:dyDescent="0.2">
      <c r="A142" s="93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 x14ac:dyDescent="0.2">
      <c r="A143" s="93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1:15" x14ac:dyDescent="0.2">
      <c r="A144" s="93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1:15" x14ac:dyDescent="0.2">
      <c r="A145" s="93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1:15" x14ac:dyDescent="0.2">
      <c r="A146" s="93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1:15" x14ac:dyDescent="0.2">
      <c r="A147" s="93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1:15" x14ac:dyDescent="0.2">
      <c r="A148" s="93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1:15" x14ac:dyDescent="0.2">
      <c r="A149" s="93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1:15" x14ac:dyDescent="0.2">
      <c r="A150" s="93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1:15" x14ac:dyDescent="0.2">
      <c r="A151" s="93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1:15" x14ac:dyDescent="0.2">
      <c r="A152" s="93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1:15" x14ac:dyDescent="0.2">
      <c r="A153" s="93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1:15" x14ac:dyDescent="0.2">
      <c r="A154" s="93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1:15" x14ac:dyDescent="0.2">
      <c r="A155" s="93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1:15" x14ac:dyDescent="0.2">
      <c r="A156" s="93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1:15" x14ac:dyDescent="0.2">
      <c r="A157" s="93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1:15" x14ac:dyDescent="0.2">
      <c r="A158" s="93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1:15" x14ac:dyDescent="0.2">
      <c r="A159" s="93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1:15" x14ac:dyDescent="0.2">
      <c r="A160" s="93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1:15" x14ac:dyDescent="0.2">
      <c r="A161" s="93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</row>
    <row r="162" spans="1:15" x14ac:dyDescent="0.2">
      <c r="A162" s="93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</row>
    <row r="163" spans="1:15" x14ac:dyDescent="0.2">
      <c r="A163" s="93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1:15" x14ac:dyDescent="0.2">
      <c r="A164" s="93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</row>
    <row r="165" spans="1:15" x14ac:dyDescent="0.2">
      <c r="A165" s="93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</row>
    <row r="166" spans="1:15" x14ac:dyDescent="0.2">
      <c r="A166" s="93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</row>
    <row r="167" spans="1:15" x14ac:dyDescent="0.2">
      <c r="A167" s="93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</row>
    <row r="168" spans="1:15" x14ac:dyDescent="0.2">
      <c r="A168" s="93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1:15" x14ac:dyDescent="0.2">
      <c r="A169" s="93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</row>
    <row r="170" spans="1:15" x14ac:dyDescent="0.2">
      <c r="A170" s="93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</row>
    <row r="171" spans="1:15" x14ac:dyDescent="0.2">
      <c r="A171" s="93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1:15" x14ac:dyDescent="0.2">
      <c r="A172" s="93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</row>
    <row r="173" spans="1:15" x14ac:dyDescent="0.2">
      <c r="A173" s="93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</row>
    <row r="174" spans="1:15" x14ac:dyDescent="0.2">
      <c r="A174" s="93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1:15" x14ac:dyDescent="0.2">
      <c r="A175" s="93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</row>
    <row r="176" spans="1:15" x14ac:dyDescent="0.2">
      <c r="A176" s="93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</row>
    <row r="177" spans="1:15" x14ac:dyDescent="0.2">
      <c r="A177" s="93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8" spans="1:15" x14ac:dyDescent="0.2">
      <c r="A178" s="93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</row>
    <row r="179" spans="1:15" x14ac:dyDescent="0.2">
      <c r="A179" s="93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</row>
    <row r="180" spans="1:15" x14ac:dyDescent="0.2">
      <c r="A180" s="93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</row>
    <row r="181" spans="1:15" x14ac:dyDescent="0.2">
      <c r="A181" s="93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</row>
    <row r="182" spans="1:15" x14ac:dyDescent="0.2">
      <c r="A182" s="93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</row>
    <row r="183" spans="1:15" x14ac:dyDescent="0.2">
      <c r="A183" s="93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</row>
    <row r="184" spans="1:15" x14ac:dyDescent="0.2">
      <c r="A184" s="93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</row>
    <row r="185" spans="1:15" x14ac:dyDescent="0.2">
      <c r="A185" s="93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</row>
    <row r="186" spans="1:15" x14ac:dyDescent="0.2">
      <c r="A186" s="93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</row>
    <row r="187" spans="1:15" x14ac:dyDescent="0.2">
      <c r="A187" s="93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88" spans="1:15" x14ac:dyDescent="0.2">
      <c r="A188" s="93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1:15" x14ac:dyDescent="0.2">
      <c r="A189" s="93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</row>
    <row r="190" spans="1:15" x14ac:dyDescent="0.2">
      <c r="A190" s="93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</row>
    <row r="191" spans="1:15" x14ac:dyDescent="0.2">
      <c r="A191" s="93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</row>
    <row r="192" spans="1:15" x14ac:dyDescent="0.2">
      <c r="A192" s="93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</row>
    <row r="193" spans="1:15" x14ac:dyDescent="0.2">
      <c r="A193" s="93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1:15" x14ac:dyDescent="0.2">
      <c r="A194" s="93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</row>
    <row r="195" spans="1:15" x14ac:dyDescent="0.2">
      <c r="A195" s="93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</row>
    <row r="196" spans="1:15" x14ac:dyDescent="0.2">
      <c r="A196" s="93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</row>
    <row r="197" spans="1:15" x14ac:dyDescent="0.2">
      <c r="A197" s="93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</row>
    <row r="198" spans="1:15" x14ac:dyDescent="0.2">
      <c r="A198" s="93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</row>
    <row r="199" spans="1:15" x14ac:dyDescent="0.2">
      <c r="A199" s="93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</row>
    <row r="200" spans="1:15" x14ac:dyDescent="0.2">
      <c r="A200" s="93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</row>
    <row r="201" spans="1:15" x14ac:dyDescent="0.2">
      <c r="A201" s="93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</row>
    <row r="202" spans="1:15" x14ac:dyDescent="0.2">
      <c r="A202" s="93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</row>
    <row r="203" spans="1:15" x14ac:dyDescent="0.2">
      <c r="A203" s="93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</row>
    <row r="204" spans="1:15" x14ac:dyDescent="0.2">
      <c r="A204" s="93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</row>
    <row r="205" spans="1:15" x14ac:dyDescent="0.2">
      <c r="A205" s="93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</row>
    <row r="206" spans="1:15" x14ac:dyDescent="0.2">
      <c r="A206" s="93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</row>
    <row r="207" spans="1:15" x14ac:dyDescent="0.2">
      <c r="A207" s="93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</row>
    <row r="208" spans="1:15" x14ac:dyDescent="0.2">
      <c r="A208" s="93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</row>
    <row r="209" spans="1:15" x14ac:dyDescent="0.2">
      <c r="A209" s="93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</row>
    <row r="210" spans="1:15" x14ac:dyDescent="0.2">
      <c r="A210" s="93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</row>
    <row r="211" spans="1:15" x14ac:dyDescent="0.2">
      <c r="A211" s="93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</row>
    <row r="212" spans="1:15" x14ac:dyDescent="0.2">
      <c r="A212" s="93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</row>
    <row r="213" spans="1:15" x14ac:dyDescent="0.2">
      <c r="A213" s="93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</row>
    <row r="214" spans="1:15" x14ac:dyDescent="0.2">
      <c r="A214" s="93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</row>
    <row r="215" spans="1:15" x14ac:dyDescent="0.2">
      <c r="A215" s="93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</row>
    <row r="216" spans="1:15" x14ac:dyDescent="0.2">
      <c r="A216" s="93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</row>
    <row r="217" spans="1:15" x14ac:dyDescent="0.2">
      <c r="A217" s="93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</row>
    <row r="218" spans="1:15" x14ac:dyDescent="0.2">
      <c r="A218" s="93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</row>
    <row r="219" spans="1:15" x14ac:dyDescent="0.2">
      <c r="A219" s="93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</row>
    <row r="220" spans="1:15" x14ac:dyDescent="0.2">
      <c r="A220" s="93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</row>
    <row r="221" spans="1:15" x14ac:dyDescent="0.2">
      <c r="A221" s="93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</row>
    <row r="222" spans="1:15" x14ac:dyDescent="0.2">
      <c r="A222" s="93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</row>
    <row r="223" spans="1:15" x14ac:dyDescent="0.2">
      <c r="A223" s="93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</row>
    <row r="224" spans="1:15" x14ac:dyDescent="0.2">
      <c r="A224" s="93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</row>
    <row r="225" spans="1:15" x14ac:dyDescent="0.2">
      <c r="A225" s="93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</row>
    <row r="226" spans="1:15" x14ac:dyDescent="0.2">
      <c r="A226" s="93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</row>
    <row r="227" spans="1:15" x14ac:dyDescent="0.2">
      <c r="A227" s="93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</row>
    <row r="228" spans="1:15" x14ac:dyDescent="0.2">
      <c r="A228" s="93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</row>
    <row r="229" spans="1:15" x14ac:dyDescent="0.2">
      <c r="A229" s="93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</row>
    <row r="230" spans="1:15" x14ac:dyDescent="0.2">
      <c r="A230" s="93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</row>
    <row r="231" spans="1:15" x14ac:dyDescent="0.2">
      <c r="A231" s="93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</row>
    <row r="232" spans="1:15" x14ac:dyDescent="0.2">
      <c r="A232" s="93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</row>
    <row r="233" spans="1:15" x14ac:dyDescent="0.2">
      <c r="A233" s="93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</row>
    <row r="234" spans="1:15" x14ac:dyDescent="0.2">
      <c r="A234" s="93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</row>
    <row r="235" spans="1:15" x14ac:dyDescent="0.2">
      <c r="A235" s="93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</row>
    <row r="236" spans="1:15" x14ac:dyDescent="0.2">
      <c r="A236" s="93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</row>
    <row r="237" spans="1:15" x14ac:dyDescent="0.2">
      <c r="A237" s="93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</row>
    <row r="238" spans="1:15" x14ac:dyDescent="0.2">
      <c r="A238" s="93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</row>
    <row r="239" spans="1:15" x14ac:dyDescent="0.2">
      <c r="A239" s="93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</row>
    <row r="240" spans="1:15" x14ac:dyDescent="0.2">
      <c r="A240" s="93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</row>
    <row r="241" spans="1:15" x14ac:dyDescent="0.2">
      <c r="A241" s="93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</row>
    <row r="242" spans="1:15" x14ac:dyDescent="0.2">
      <c r="A242" s="93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</row>
    <row r="243" spans="1:15" x14ac:dyDescent="0.2">
      <c r="A243" s="93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</row>
    <row r="244" spans="1:15" x14ac:dyDescent="0.2">
      <c r="A244" s="93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</row>
    <row r="245" spans="1:15" x14ac:dyDescent="0.2">
      <c r="A245" s="93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</row>
    <row r="246" spans="1:15" x14ac:dyDescent="0.2">
      <c r="A246" s="93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</row>
    <row r="247" spans="1:15" x14ac:dyDescent="0.2">
      <c r="A247" s="93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</row>
    <row r="248" spans="1:15" x14ac:dyDescent="0.2">
      <c r="A248" s="93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</row>
    <row r="249" spans="1:15" x14ac:dyDescent="0.2">
      <c r="A249" s="93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</row>
    <row r="250" spans="1:15" x14ac:dyDescent="0.2">
      <c r="A250" s="93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</row>
    <row r="251" spans="1:15" x14ac:dyDescent="0.2">
      <c r="A251" s="93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</row>
    <row r="252" spans="1:15" x14ac:dyDescent="0.2">
      <c r="A252" s="93"/>
      <c r="B252" s="13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  <row r="253" spans="1:15" x14ac:dyDescent="0.2">
      <c r="A253" s="93"/>
      <c r="B253" s="13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</row>
    <row r="254" spans="1:15" x14ac:dyDescent="0.2">
      <c r="A254" s="93"/>
      <c r="B254" s="13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</row>
    <row r="255" spans="1:15" x14ac:dyDescent="0.2">
      <c r="A255" s="93"/>
      <c r="B255" s="13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</row>
    <row r="256" spans="1:15" x14ac:dyDescent="0.2">
      <c r="A256" s="93"/>
      <c r="B256" s="13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</row>
    <row r="257" spans="1:15" x14ac:dyDescent="0.2">
      <c r="A257" s="93"/>
      <c r="B257" s="13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</row>
    <row r="258" spans="1:15" x14ac:dyDescent="0.2">
      <c r="A258" s="93"/>
      <c r="B258" s="13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</row>
    <row r="259" spans="1:15" x14ac:dyDescent="0.2">
      <c r="A259" s="93"/>
      <c r="B259" s="13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</row>
    <row r="260" spans="1:15" x14ac:dyDescent="0.2">
      <c r="A260" s="93"/>
      <c r="B260" s="13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</row>
    <row r="261" spans="1:15" x14ac:dyDescent="0.2">
      <c r="A261" s="93"/>
      <c r="B261" s="13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</row>
    <row r="262" spans="1:15" x14ac:dyDescent="0.2">
      <c r="A262" s="93"/>
      <c r="B262" s="13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</row>
    <row r="263" spans="1:15" x14ac:dyDescent="0.2">
      <c r="A263" s="93"/>
      <c r="B263" s="13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</row>
    <row r="264" spans="1:15" x14ac:dyDescent="0.2">
      <c r="A264" s="93"/>
      <c r="B264" s="13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</row>
    <row r="265" spans="1:15" x14ac:dyDescent="0.2">
      <c r="A265" s="93"/>
      <c r="B265" s="13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</row>
    <row r="266" spans="1:15" x14ac:dyDescent="0.2">
      <c r="A266" s="93"/>
      <c r="B266" s="13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</row>
    <row r="267" spans="1:15" x14ac:dyDescent="0.2">
      <c r="A267" s="93"/>
      <c r="B267" s="13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</row>
    <row r="268" spans="1:15" x14ac:dyDescent="0.2">
      <c r="A268" s="93"/>
      <c r="B268" s="13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</row>
    <row r="269" spans="1:15" x14ac:dyDescent="0.2">
      <c r="A269" s="93"/>
      <c r="B269" s="13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</row>
    <row r="270" spans="1:15" x14ac:dyDescent="0.2">
      <c r="A270" s="93"/>
      <c r="B270" s="13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</row>
    <row r="271" spans="1:15" x14ac:dyDescent="0.2">
      <c r="A271" s="93"/>
      <c r="B271" s="13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</row>
    <row r="272" spans="1:15" x14ac:dyDescent="0.2">
      <c r="A272" s="93"/>
      <c r="B272" s="13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</row>
    <row r="273" spans="1:15" x14ac:dyDescent="0.2">
      <c r="A273" s="93"/>
      <c r="B273" s="13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</row>
    <row r="274" spans="1:15" x14ac:dyDescent="0.2">
      <c r="A274" s="93"/>
      <c r="B274" s="13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</row>
    <row r="275" spans="1:15" x14ac:dyDescent="0.2">
      <c r="A275" s="93"/>
      <c r="B275" s="13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</row>
    <row r="276" spans="1:15" x14ac:dyDescent="0.2">
      <c r="A276" s="93"/>
      <c r="B276" s="13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</row>
    <row r="277" spans="1:15" x14ac:dyDescent="0.2">
      <c r="A277" s="93"/>
      <c r="B277" s="13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</row>
    <row r="278" spans="1:15" x14ac:dyDescent="0.2">
      <c r="A278" s="93"/>
      <c r="B278" s="13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</row>
    <row r="279" spans="1:15" x14ac:dyDescent="0.2">
      <c r="A279" s="93"/>
      <c r="B279" s="13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</row>
    <row r="280" spans="1:15" x14ac:dyDescent="0.2">
      <c r="A280" s="93"/>
      <c r="B280" s="13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</row>
    <row r="281" spans="1:15" x14ac:dyDescent="0.2">
      <c r="A281" s="93"/>
      <c r="B281" s="13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</row>
    <row r="282" spans="1:15" x14ac:dyDescent="0.2">
      <c r="A282" s="93"/>
      <c r="B282" s="13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</row>
    <row r="283" spans="1:15" x14ac:dyDescent="0.2">
      <c r="A283" s="93"/>
      <c r="B283" s="13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</row>
    <row r="284" spans="1:15" x14ac:dyDescent="0.2">
      <c r="A284" s="93"/>
      <c r="B284" s="13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</row>
    <row r="285" spans="1:15" x14ac:dyDescent="0.2">
      <c r="A285" s="93"/>
      <c r="B285" s="13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</row>
    <row r="286" spans="1:15" x14ac:dyDescent="0.2">
      <c r="A286" s="93"/>
      <c r="B286" s="13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</row>
    <row r="287" spans="1:15" x14ac:dyDescent="0.2">
      <c r="A287" s="93"/>
      <c r="B287" s="13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</row>
    <row r="288" spans="1:15" x14ac:dyDescent="0.2">
      <c r="A288" s="93"/>
      <c r="B288" s="13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</row>
    <row r="289" spans="1:15" x14ac:dyDescent="0.2">
      <c r="A289" s="93"/>
      <c r="B289" s="13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</row>
    <row r="290" spans="1:15" x14ac:dyDescent="0.2">
      <c r="A290" s="93"/>
      <c r="B290" s="13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</row>
    <row r="291" spans="1:15" x14ac:dyDescent="0.2">
      <c r="A291" s="93"/>
      <c r="B291" s="13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</row>
    <row r="292" spans="1:15" x14ac:dyDescent="0.2">
      <c r="A292" s="93"/>
      <c r="B292" s="13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</row>
    <row r="293" spans="1:15" x14ac:dyDescent="0.2">
      <c r="A293" s="93"/>
      <c r="B293" s="13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</row>
    <row r="294" spans="1:15" x14ac:dyDescent="0.2">
      <c r="A294" s="93"/>
      <c r="B294" s="13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</row>
    <row r="295" spans="1:15" x14ac:dyDescent="0.2">
      <c r="A295" s="93"/>
      <c r="B295" s="13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</row>
    <row r="296" spans="1:15" x14ac:dyDescent="0.2">
      <c r="A296" s="93"/>
      <c r="B296" s="13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</row>
    <row r="297" spans="1:15" x14ac:dyDescent="0.2">
      <c r="A297" s="93"/>
      <c r="B297" s="13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</row>
    <row r="298" spans="1:15" x14ac:dyDescent="0.2">
      <c r="A298" s="93"/>
      <c r="B298" s="13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</row>
    <row r="299" spans="1:15" x14ac:dyDescent="0.2">
      <c r="A299" s="93"/>
      <c r="B299" s="13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</row>
    <row r="300" spans="1:15" x14ac:dyDescent="0.2">
      <c r="A300" s="93"/>
      <c r="B300" s="13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</row>
    <row r="301" spans="1:15" x14ac:dyDescent="0.2">
      <c r="A301" s="93"/>
      <c r="B301" s="13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</row>
    <row r="302" spans="1:15" x14ac:dyDescent="0.2">
      <c r="A302" s="93"/>
      <c r="B302" s="13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</row>
    <row r="303" spans="1:15" x14ac:dyDescent="0.2">
      <c r="A303" s="93"/>
      <c r="B303" s="13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</row>
    <row r="304" spans="1:15" x14ac:dyDescent="0.2">
      <c r="A304" s="93"/>
      <c r="B304" s="13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</row>
    <row r="305" spans="1:15" x14ac:dyDescent="0.2">
      <c r="A305" s="93"/>
      <c r="B305" s="13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</row>
    <row r="306" spans="1:15" x14ac:dyDescent="0.2">
      <c r="A306" s="93"/>
      <c r="B306" s="13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</row>
    <row r="307" spans="1:15" x14ac:dyDescent="0.2">
      <c r="A307" s="93"/>
      <c r="B307" s="13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</row>
    <row r="308" spans="1:15" x14ac:dyDescent="0.2">
      <c r="A308" s="93"/>
      <c r="B308" s="13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</row>
    <row r="309" spans="1:15" x14ac:dyDescent="0.2">
      <c r="A309" s="93"/>
      <c r="B309" s="13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</row>
    <row r="310" spans="1:15" x14ac:dyDescent="0.2">
      <c r="A310" s="93"/>
      <c r="B310" s="13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</row>
    <row r="311" spans="1:15" x14ac:dyDescent="0.2">
      <c r="A311" s="93"/>
      <c r="B311" s="13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</row>
    <row r="312" spans="1:15" x14ac:dyDescent="0.2">
      <c r="A312" s="93"/>
      <c r="B312" s="13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</row>
    <row r="313" spans="1:15" x14ac:dyDescent="0.2">
      <c r="A313" s="93"/>
      <c r="B313" s="13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</row>
    <row r="314" spans="1:15" x14ac:dyDescent="0.2">
      <c r="A314" s="93"/>
      <c r="B314" s="13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</row>
    <row r="315" spans="1:15" x14ac:dyDescent="0.2">
      <c r="A315" s="93"/>
      <c r="B315" s="13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</row>
    <row r="316" spans="1:15" x14ac:dyDescent="0.2">
      <c r="A316" s="93"/>
      <c r="B316" s="13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</row>
    <row r="317" spans="1:15" x14ac:dyDescent="0.2">
      <c r="A317" s="93"/>
      <c r="B317" s="13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</row>
    <row r="318" spans="1:15" x14ac:dyDescent="0.2">
      <c r="A318" s="93"/>
      <c r="B318" s="13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</row>
    <row r="319" spans="1:15" x14ac:dyDescent="0.2">
      <c r="A319" s="93"/>
      <c r="B319" s="13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</row>
    <row r="320" spans="1:15" x14ac:dyDescent="0.2">
      <c r="A320" s="93"/>
      <c r="B320" s="13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</row>
    <row r="321" spans="1:15" x14ac:dyDescent="0.2">
      <c r="A321" s="93"/>
      <c r="B321" s="13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</row>
    <row r="322" spans="1:15" x14ac:dyDescent="0.2">
      <c r="A322" s="93"/>
      <c r="B322" s="13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</row>
    <row r="323" spans="1:15" x14ac:dyDescent="0.2">
      <c r="A323" s="93"/>
      <c r="B323" s="13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</row>
    <row r="324" spans="1:15" x14ac:dyDescent="0.2">
      <c r="A324" s="93"/>
      <c r="B324" s="13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</row>
    <row r="325" spans="1:15" x14ac:dyDescent="0.2">
      <c r="A325" s="93"/>
      <c r="B325" s="13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</row>
    <row r="326" spans="1:15" x14ac:dyDescent="0.2">
      <c r="A326" s="93"/>
      <c r="B326" s="13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</row>
    <row r="327" spans="1:15" x14ac:dyDescent="0.2">
      <c r="A327" s="93"/>
      <c r="B327" s="13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</row>
    <row r="328" spans="1:15" x14ac:dyDescent="0.2">
      <c r="A328" s="93"/>
      <c r="B328" s="13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</row>
    <row r="329" spans="1:15" x14ac:dyDescent="0.2">
      <c r="A329" s="93"/>
      <c r="B329" s="13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</row>
    <row r="330" spans="1:15" x14ac:dyDescent="0.2">
      <c r="A330" s="93"/>
      <c r="B330" s="13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</row>
    <row r="331" spans="1:15" x14ac:dyDescent="0.2">
      <c r="A331" s="93"/>
      <c r="B331" s="13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</row>
    <row r="332" spans="1:15" x14ac:dyDescent="0.2">
      <c r="A332" s="93"/>
      <c r="B332" s="13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</row>
    <row r="333" spans="1:15" x14ac:dyDescent="0.2">
      <c r="A333" s="93"/>
      <c r="B333" s="13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</row>
    <row r="334" spans="1:15" x14ac:dyDescent="0.2">
      <c r="A334" s="93"/>
      <c r="B334" s="13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</row>
    <row r="335" spans="1:15" x14ac:dyDescent="0.2">
      <c r="A335" s="93"/>
      <c r="B335" s="13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</row>
    <row r="336" spans="1:15" x14ac:dyDescent="0.2">
      <c r="A336" s="93"/>
      <c r="B336" s="13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</row>
    <row r="337" spans="1:15" x14ac:dyDescent="0.2">
      <c r="A337" s="93"/>
      <c r="B337" s="13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</row>
    <row r="338" spans="1:15" x14ac:dyDescent="0.2">
      <c r="A338" s="93"/>
      <c r="B338" s="13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</row>
    <row r="339" spans="1:15" x14ac:dyDescent="0.2">
      <c r="A339" s="93"/>
      <c r="B339" s="13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</row>
    <row r="340" spans="1:15" x14ac:dyDescent="0.2">
      <c r="A340" s="93"/>
      <c r="B340" s="13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</row>
    <row r="341" spans="1:15" x14ac:dyDescent="0.2">
      <c r="A341" s="93"/>
      <c r="B341" s="13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</row>
    <row r="342" spans="1:15" x14ac:dyDescent="0.2">
      <c r="A342" s="93"/>
      <c r="B342" s="13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</row>
    <row r="343" spans="1:15" x14ac:dyDescent="0.2">
      <c r="A343" s="93"/>
      <c r="B343" s="13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</row>
    <row r="344" spans="1:15" x14ac:dyDescent="0.2">
      <c r="A344" s="93"/>
      <c r="B344" s="13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</row>
    <row r="345" spans="1:15" x14ac:dyDescent="0.2">
      <c r="A345" s="93"/>
      <c r="B345" s="13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</row>
    <row r="346" spans="1:15" x14ac:dyDescent="0.2">
      <c r="A346" s="93"/>
      <c r="B346" s="13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</row>
    <row r="347" spans="1:15" x14ac:dyDescent="0.2">
      <c r="A347" s="93"/>
      <c r="B347" s="13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</row>
    <row r="348" spans="1:15" x14ac:dyDescent="0.2">
      <c r="A348" s="93"/>
      <c r="B348" s="13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</row>
    <row r="349" spans="1:15" x14ac:dyDescent="0.2">
      <c r="A349" s="93"/>
      <c r="B349" s="13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</row>
    <row r="350" spans="1:15" x14ac:dyDescent="0.2">
      <c r="A350" s="93"/>
      <c r="B350" s="13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</row>
    <row r="351" spans="1:15" x14ac:dyDescent="0.2">
      <c r="A351" s="93"/>
      <c r="B351" s="13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</row>
    <row r="352" spans="1:15" x14ac:dyDescent="0.2">
      <c r="A352" s="93"/>
      <c r="B352" s="13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</row>
    <row r="353" spans="1:15" x14ac:dyDescent="0.2">
      <c r="A353" s="93"/>
      <c r="B353" s="13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</row>
    <row r="354" spans="1:15" x14ac:dyDescent="0.2">
      <c r="A354" s="93"/>
      <c r="B354" s="13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</row>
    <row r="355" spans="1:15" x14ac:dyDescent="0.2">
      <c r="A355" s="93"/>
      <c r="B355" s="13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</row>
    <row r="356" spans="1:15" x14ac:dyDescent="0.2">
      <c r="A356" s="93"/>
      <c r="B356" s="13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</row>
    <row r="357" spans="1:15" x14ac:dyDescent="0.2">
      <c r="A357" s="93"/>
      <c r="B357" s="13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</row>
    <row r="358" spans="1:15" x14ac:dyDescent="0.2">
      <c r="A358" s="93"/>
      <c r="B358" s="13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</row>
    <row r="359" spans="1:15" x14ac:dyDescent="0.2">
      <c r="A359" s="93"/>
      <c r="B359" s="13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</row>
    <row r="360" spans="1:15" x14ac:dyDescent="0.2">
      <c r="A360" s="93"/>
      <c r="B360" s="13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</row>
    <row r="361" spans="1:15" x14ac:dyDescent="0.2">
      <c r="A361" s="93"/>
      <c r="B361" s="13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</row>
    <row r="362" spans="1:15" x14ac:dyDescent="0.2">
      <c r="A362" s="93"/>
      <c r="B362" s="13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</row>
    <row r="363" spans="1:15" x14ac:dyDescent="0.2">
      <c r="A363" s="93"/>
      <c r="B363" s="13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</row>
    <row r="364" spans="1:15" x14ac:dyDescent="0.2">
      <c r="A364" s="93"/>
      <c r="B364" s="13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</row>
    <row r="365" spans="1:15" x14ac:dyDescent="0.2">
      <c r="A365" s="93"/>
      <c r="B365" s="13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</row>
    <row r="366" spans="1:15" x14ac:dyDescent="0.2">
      <c r="A366" s="93"/>
      <c r="B366" s="13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</row>
    <row r="367" spans="1:15" x14ac:dyDescent="0.2">
      <c r="A367" s="93"/>
      <c r="B367" s="13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</row>
    <row r="368" spans="1:15" x14ac:dyDescent="0.2">
      <c r="A368" s="93"/>
      <c r="B368" s="13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</row>
    <row r="369" spans="1:15" x14ac:dyDescent="0.2">
      <c r="A369" s="93"/>
      <c r="B369" s="13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</row>
    <row r="370" spans="1:15" x14ac:dyDescent="0.2">
      <c r="A370" s="93"/>
      <c r="B370" s="13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</row>
    <row r="371" spans="1:15" x14ac:dyDescent="0.2">
      <c r="A371" s="93"/>
      <c r="B371" s="13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</row>
    <row r="372" spans="1:15" x14ac:dyDescent="0.2">
      <c r="A372" s="93"/>
      <c r="B372" s="13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</row>
    <row r="373" spans="1:15" x14ac:dyDescent="0.2">
      <c r="A373" s="93"/>
      <c r="B373" s="13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</row>
    <row r="374" spans="1:15" x14ac:dyDescent="0.2">
      <c r="A374" s="93"/>
      <c r="B374" s="13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</row>
    <row r="375" spans="1:15" x14ac:dyDescent="0.2">
      <c r="A375" s="93"/>
      <c r="B375" s="13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</row>
    <row r="376" spans="1:15" x14ac:dyDescent="0.2">
      <c r="A376" s="93"/>
      <c r="B376" s="13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</row>
    <row r="377" spans="1:15" x14ac:dyDescent="0.2">
      <c r="A377" s="93"/>
      <c r="B377" s="13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</row>
    <row r="378" spans="1:15" x14ac:dyDescent="0.2">
      <c r="A378" s="93"/>
      <c r="B378" s="13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</row>
    <row r="379" spans="1:15" x14ac:dyDescent="0.2">
      <c r="A379" s="93"/>
      <c r="B379" s="13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</row>
    <row r="380" spans="1:15" x14ac:dyDescent="0.2">
      <c r="A380" s="93"/>
      <c r="B380" s="13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</row>
    <row r="381" spans="1:15" x14ac:dyDescent="0.2">
      <c r="A381" s="93"/>
      <c r="B381" s="13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</row>
    <row r="382" spans="1:15" x14ac:dyDescent="0.2">
      <c r="A382" s="93"/>
      <c r="B382" s="13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</row>
    <row r="383" spans="1:15" x14ac:dyDescent="0.2">
      <c r="A383" s="93"/>
      <c r="B383" s="13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</row>
    <row r="384" spans="1:15" x14ac:dyDescent="0.2">
      <c r="A384" s="93"/>
      <c r="B384" s="13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</row>
    <row r="385" spans="1:15" x14ac:dyDescent="0.2">
      <c r="A385" s="93"/>
      <c r="B385" s="13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</row>
    <row r="386" spans="1:15" x14ac:dyDescent="0.2">
      <c r="A386" s="93"/>
      <c r="B386" s="13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</row>
    <row r="387" spans="1:15" x14ac:dyDescent="0.2">
      <c r="A387" s="93"/>
      <c r="B387" s="13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</row>
    <row r="388" spans="1:15" x14ac:dyDescent="0.2">
      <c r="A388" s="93"/>
      <c r="B388" s="13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</row>
    <row r="389" spans="1:15" x14ac:dyDescent="0.2">
      <c r="A389" s="93"/>
      <c r="B389" s="13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</row>
    <row r="390" spans="1:15" x14ac:dyDescent="0.2">
      <c r="A390" s="93"/>
      <c r="B390" s="13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</row>
    <row r="391" spans="1:15" x14ac:dyDescent="0.2">
      <c r="A391" s="93"/>
      <c r="B391" s="13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</row>
    <row r="392" spans="1:15" x14ac:dyDescent="0.2">
      <c r="A392" s="93"/>
      <c r="B392" s="13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</row>
    <row r="393" spans="1:15" x14ac:dyDescent="0.2">
      <c r="A393" s="93"/>
      <c r="B393" s="13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</row>
    <row r="394" spans="1:15" x14ac:dyDescent="0.2">
      <c r="A394" s="93"/>
      <c r="B394" s="13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</row>
    <row r="395" spans="1:15" x14ac:dyDescent="0.2">
      <c r="A395" s="93"/>
      <c r="B395" s="13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</row>
    <row r="396" spans="1:15" x14ac:dyDescent="0.2">
      <c r="A396" s="93"/>
      <c r="B396" s="13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</row>
    <row r="397" spans="1:15" x14ac:dyDescent="0.2">
      <c r="A397" s="93"/>
      <c r="B397" s="13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</row>
    <row r="398" spans="1:15" x14ac:dyDescent="0.2">
      <c r="B398" s="13"/>
      <c r="E398" s="9"/>
      <c r="F398" s="9"/>
    </row>
  </sheetData>
  <mergeCells count="9">
    <mergeCell ref="A89:B89"/>
    <mergeCell ref="A1:O1"/>
    <mergeCell ref="A7:B7"/>
    <mergeCell ref="A8:B8"/>
    <mergeCell ref="A21:B21"/>
    <mergeCell ref="A22:B22"/>
    <mergeCell ref="A78:B78"/>
    <mergeCell ref="A79:B79"/>
    <mergeCell ref="A56:B56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5</vt:i4>
      </vt:variant>
    </vt:vector>
  </HeadingPairs>
  <TitlesOfParts>
    <vt:vector size="8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  <vt:lpstr>'PLAN RASHODA I IZDATAKA'!Podrucje_ispisa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Iris Blažeković</cp:lastModifiedBy>
  <cp:lastPrinted>2019-11-22T11:29:08Z</cp:lastPrinted>
  <dcterms:created xsi:type="dcterms:W3CDTF">2013-09-11T11:00:21Z</dcterms:created>
  <dcterms:modified xsi:type="dcterms:W3CDTF">2024-09-03T15:04:08Z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